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-5.kolo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<sst xmlns="http://schemas.openxmlformats.org/spreadsheetml/2006/main" count="468" uniqueCount="259">
  <si>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</si>
  <si>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</si>
  <si>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</si>
  <si>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</si>
  <si>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</si>
  <si>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</si>
  <si>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</si>
  <si>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</si>
  <si>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</si>
  <si>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Chudoba Michal ing.</t>
  </si>
  <si>
    <t>74 - 122</t>
  </si>
  <si>
    <t>1.</t>
  </si>
  <si>
    <t>3.</t>
  </si>
  <si>
    <t>4.</t>
  </si>
  <si>
    <t>5.</t>
  </si>
  <si>
    <t>10.</t>
  </si>
  <si>
    <t>11.</t>
  </si>
  <si>
    <t>Kladno</t>
  </si>
  <si>
    <t>Mikulášovice</t>
  </si>
  <si>
    <t>kategorie A3</t>
  </si>
  <si>
    <t>Paťha Lubomír</t>
  </si>
  <si>
    <t>j</t>
  </si>
  <si>
    <t>kategorie F1H</t>
  </si>
  <si>
    <t>Pyšely</t>
  </si>
  <si>
    <t>Varnsdorf</t>
  </si>
  <si>
    <t>Sazená</t>
  </si>
  <si>
    <t>Dvořák Pavel</t>
  </si>
  <si>
    <t>74 - 4</t>
  </si>
  <si>
    <t>Rychnovský Zdeněk</t>
  </si>
  <si>
    <t>74 - 22</t>
  </si>
  <si>
    <t>Bodování umístění PI - ligy - platí pro všechny kategorie</t>
  </si>
  <si>
    <t xml:space="preserve">Z pěti základních kol se započítavájí čtyři lepší umístění, soutěž šestého kola je veřejná, </t>
  </si>
  <si>
    <t>14.</t>
  </si>
  <si>
    <t>15.</t>
  </si>
  <si>
    <t>16.</t>
  </si>
  <si>
    <t>18.</t>
  </si>
  <si>
    <t>20.</t>
  </si>
  <si>
    <t>sž</t>
  </si>
  <si>
    <t>Slaný</t>
  </si>
  <si>
    <t>Pondělíček  Jaroslav</t>
  </si>
  <si>
    <t>Bílina</t>
  </si>
  <si>
    <t>494 - 8</t>
  </si>
  <si>
    <t>Werthanová  Marie</t>
  </si>
  <si>
    <t>494 - 18</t>
  </si>
  <si>
    <t>85 - 69</t>
  </si>
  <si>
    <t>494 - 20</t>
  </si>
  <si>
    <t>M.Boleslav</t>
  </si>
  <si>
    <t>Nečásek Jakub</t>
  </si>
  <si>
    <t>54 - 56</t>
  </si>
  <si>
    <t>H.Branná</t>
  </si>
  <si>
    <t>Roudnice II</t>
  </si>
  <si>
    <t>Asistenti</t>
  </si>
  <si>
    <t>mž</t>
  </si>
  <si>
    <t>Kulich Ivo</t>
  </si>
  <si>
    <t>293 - 4</t>
  </si>
  <si>
    <t>Spálený Jan</t>
  </si>
  <si>
    <t>384 - 1</t>
  </si>
  <si>
    <t>Sutr Matěj</t>
  </si>
  <si>
    <t>494 - 21</t>
  </si>
  <si>
    <t>494 - 4</t>
  </si>
  <si>
    <t>Sutr Lubor</t>
  </si>
  <si>
    <t>Skokan Jaroslav</t>
  </si>
  <si>
    <t>Terezín</t>
  </si>
  <si>
    <t>418 - 26</t>
  </si>
  <si>
    <t>SMČR</t>
  </si>
  <si>
    <t>0 - 261</t>
  </si>
  <si>
    <t>Bejček Václav</t>
  </si>
  <si>
    <t>0 - 141</t>
  </si>
  <si>
    <t>Formánek Pavel</t>
  </si>
  <si>
    <t>44 - 8</t>
  </si>
  <si>
    <t>Bejček Pavel</t>
  </si>
  <si>
    <t>0 - 142</t>
  </si>
  <si>
    <t>44 - 26</t>
  </si>
  <si>
    <t>Mezihorák Martin</t>
  </si>
  <si>
    <t>Vrabec Jaroslav</t>
  </si>
  <si>
    <t xml:space="preserve">Hořice  </t>
  </si>
  <si>
    <t>232 - 20</t>
  </si>
  <si>
    <t>Ponížil Patrik</t>
  </si>
  <si>
    <t>494 - 24</t>
  </si>
  <si>
    <t>Pondělíček Jaroslav</t>
  </si>
  <si>
    <t xml:space="preserve">  </t>
  </si>
  <si>
    <t>496 - 2</t>
  </si>
  <si>
    <t>Znamenáček Martin</t>
  </si>
  <si>
    <t>494 - 13</t>
  </si>
  <si>
    <t>Klik Jan st.</t>
  </si>
  <si>
    <t>0 - 260</t>
  </si>
  <si>
    <t>Klik Jan ml.</t>
  </si>
  <si>
    <t>494 - 22</t>
  </si>
  <si>
    <t>Sponzoři</t>
  </si>
  <si>
    <t>Bednář Ladislav</t>
  </si>
  <si>
    <t>69 - 2</t>
  </si>
  <si>
    <t>přepočet</t>
  </si>
  <si>
    <t>Jiránek Václav</t>
  </si>
  <si>
    <t>0 - 111</t>
  </si>
  <si>
    <t>XL-56</t>
  </si>
  <si>
    <t>Loudálek</t>
  </si>
  <si>
    <t>Zličín</t>
  </si>
  <si>
    <t>Pekárek Vojtěch</t>
  </si>
  <si>
    <t>85 - 43</t>
  </si>
  <si>
    <t>Klíma Miloslav</t>
  </si>
  <si>
    <t>293 - 1</t>
  </si>
  <si>
    <t>Dudáček Zdeněk</t>
  </si>
  <si>
    <t>494 - 3</t>
  </si>
  <si>
    <t>Spálená Eva</t>
  </si>
  <si>
    <t>384 - 2</t>
  </si>
  <si>
    <t>Pařík Milan Ing.</t>
  </si>
  <si>
    <t>74 - 16</t>
  </si>
  <si>
    <t>Holeček Vladimír</t>
  </si>
  <si>
    <t>44 - 5</t>
  </si>
  <si>
    <t>Prokop Ladislav</t>
  </si>
  <si>
    <t>156 - 22</t>
  </si>
  <si>
    <t>Křešice</t>
  </si>
  <si>
    <t>Eichler Daniel</t>
  </si>
  <si>
    <t xml:space="preserve">418 - </t>
  </si>
  <si>
    <t>Bartík Josef Ing.</t>
  </si>
  <si>
    <t>Horák Robert</t>
  </si>
  <si>
    <t>Káča - 2</t>
  </si>
  <si>
    <t>Copland 1936</t>
  </si>
  <si>
    <t>Děčín</t>
  </si>
  <si>
    <t>GX - 46</t>
  </si>
  <si>
    <t>po které nasleduje vyhlášení výsledků 15. Ročníku PI - ligy.</t>
  </si>
  <si>
    <t>umístění - body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</si>
  <si>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</si>
  <si>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</si>
  <si>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</si>
  <si>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</si>
  <si>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</si>
  <si>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</si>
  <si>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</si>
  <si>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A2 - historické</t>
  </si>
  <si>
    <t>kategorie B1 - historické</t>
  </si>
  <si>
    <t>kategorie B2 - historické</t>
  </si>
  <si>
    <t>Náhlovský Jiří</t>
  </si>
  <si>
    <t>Semily</t>
  </si>
  <si>
    <t>304 - 1</t>
  </si>
  <si>
    <t>Klofát Josef</t>
  </si>
  <si>
    <t>74 - 163</t>
  </si>
  <si>
    <t>Ulrych Petr</t>
  </si>
  <si>
    <t>247 - 2</t>
  </si>
  <si>
    <t>6.</t>
  </si>
  <si>
    <t>Špička Václav</t>
  </si>
  <si>
    <t>418 - 5</t>
  </si>
  <si>
    <t>8.</t>
  </si>
  <si>
    <t xml:space="preserve">Beneš Tomáš     </t>
  </si>
  <si>
    <t>44 - 101</t>
  </si>
  <si>
    <t>12.</t>
  </si>
  <si>
    <t>Urban Vladislav</t>
  </si>
  <si>
    <t>Chlumec</t>
  </si>
  <si>
    <t>337 - 5</t>
  </si>
  <si>
    <t>2.</t>
  </si>
  <si>
    <t>30b</t>
  </si>
  <si>
    <t>25b</t>
  </si>
  <si>
    <t>21b</t>
  </si>
  <si>
    <t>18b</t>
  </si>
  <si>
    <t>16b</t>
  </si>
  <si>
    <t>15b</t>
  </si>
  <si>
    <t>7.</t>
  </si>
  <si>
    <t>14b</t>
  </si>
  <si>
    <t>13b</t>
  </si>
  <si>
    <t>9.</t>
  </si>
  <si>
    <t>12b</t>
  </si>
  <si>
    <t>11b</t>
  </si>
  <si>
    <t>10b</t>
  </si>
  <si>
    <t xml:space="preserve">  9b</t>
  </si>
  <si>
    <t>13.</t>
  </si>
  <si>
    <t xml:space="preserve">  8b</t>
  </si>
  <si>
    <t xml:space="preserve">  7b</t>
  </si>
  <si>
    <t xml:space="preserve">  6b</t>
  </si>
  <si>
    <t xml:space="preserve">  5b</t>
  </si>
  <si>
    <t>17.</t>
  </si>
  <si>
    <t xml:space="preserve">  4b</t>
  </si>
  <si>
    <t xml:space="preserve">  3b</t>
  </si>
  <si>
    <t>19.</t>
  </si>
  <si>
    <t xml:space="preserve">  2b</t>
  </si>
  <si>
    <t xml:space="preserve">  1b</t>
  </si>
  <si>
    <t>Hlavní rozhodčí</t>
  </si>
  <si>
    <t>A. Tvarůžka</t>
  </si>
  <si>
    <t>Civín Václav</t>
  </si>
  <si>
    <t>Seidl Jakub</t>
  </si>
  <si>
    <t>247 - 6</t>
  </si>
  <si>
    <t>Sečanský Zdeněk</t>
  </si>
  <si>
    <t>247 - 8</t>
  </si>
  <si>
    <t>Kavkaz</t>
  </si>
  <si>
    <t>5.kolo</t>
  </si>
  <si>
    <t xml:space="preserve">P. Šimůnek, Č. Rak, M. Vršeta, V. Bartíková, J. Vodička, M. Soukup </t>
  </si>
  <si>
    <t>Belo Eugen</t>
  </si>
  <si>
    <t>44 - 12</t>
  </si>
  <si>
    <t>Švarc Zdeněk ml.</t>
  </si>
  <si>
    <t>295 - 3</t>
  </si>
  <si>
    <t>Studený Rudolf</t>
  </si>
  <si>
    <t>44 - 18</t>
  </si>
  <si>
    <t>Nový Milan</t>
  </si>
  <si>
    <t>Teplice</t>
  </si>
  <si>
    <t>273 - 17</t>
  </si>
  <si>
    <t xml:space="preserve">      4.10.2003</t>
  </si>
  <si>
    <t>Kodad Martin</t>
  </si>
  <si>
    <t>85 - 7</t>
  </si>
  <si>
    <t>Nečásek Pavel</t>
  </si>
  <si>
    <t>54 - 55</t>
  </si>
  <si>
    <t>Švarc Zdeněk st.</t>
  </si>
  <si>
    <t>295 - 2</t>
  </si>
  <si>
    <t>Pondělíček  Tomáš</t>
  </si>
  <si>
    <t>Jiřinec Václav</t>
  </si>
  <si>
    <t>Holýšov</t>
  </si>
  <si>
    <t>273 - 2</t>
  </si>
  <si>
    <t>Černá Alena</t>
  </si>
  <si>
    <t>215 - 52</t>
  </si>
  <si>
    <t>Ibehej Dušan</t>
  </si>
  <si>
    <t>237 - 7</t>
  </si>
  <si>
    <t>Cholava Jan</t>
  </si>
  <si>
    <t>494 - 2</t>
  </si>
  <si>
    <t>Matura Petr Ing.</t>
  </si>
  <si>
    <t>74 - 121</t>
  </si>
  <si>
    <t>Most</t>
  </si>
  <si>
    <t>226 - 3</t>
  </si>
  <si>
    <t>Korous Jakub</t>
  </si>
  <si>
    <t>494 - 27</t>
  </si>
  <si>
    <t>Pilný Jaroslav</t>
  </si>
  <si>
    <t>494 - 17</t>
  </si>
  <si>
    <t>Zataženo, déšťové přeháňky, teplota  12 až 17 °C, vítr 3,5 - 7,5 m/sec.</t>
  </si>
  <si>
    <t>Maršálek Tomáš</t>
  </si>
  <si>
    <t>74 - 9</t>
  </si>
  <si>
    <t>Sinkule Vladimír ml.</t>
  </si>
  <si>
    <t>Sinkule Vladimír st.</t>
  </si>
  <si>
    <t>226 - 7</t>
  </si>
  <si>
    <t>494 - 5</t>
  </si>
  <si>
    <t>Vobořil Milan ml.</t>
  </si>
  <si>
    <t xml:space="preserve">Vobořil Milan ml. </t>
  </si>
  <si>
    <t>Švarc Antonín</t>
  </si>
  <si>
    <t xml:space="preserve">494 - </t>
  </si>
  <si>
    <t>Frišons Josef</t>
  </si>
  <si>
    <t>247 - 1</t>
  </si>
  <si>
    <t>kategorie A1 - historické</t>
  </si>
  <si>
    <t>Káča - 1</t>
  </si>
  <si>
    <t xml:space="preserve">Buček Jiří </t>
  </si>
  <si>
    <t xml:space="preserve">Hořice </t>
  </si>
  <si>
    <t>232 - 16</t>
  </si>
  <si>
    <t>Civín  Václav</t>
  </si>
  <si>
    <t>Super Neptum</t>
  </si>
  <si>
    <t>Seveřan</t>
  </si>
  <si>
    <t>Keliš  Pavel</t>
  </si>
  <si>
    <t>85 -  42</t>
  </si>
  <si>
    <t>Aurikel</t>
  </si>
  <si>
    <t>Tichý František</t>
  </si>
  <si>
    <t>85 - 17</t>
  </si>
  <si>
    <t>Pekárek Karel</t>
  </si>
  <si>
    <t>85 - 46</t>
  </si>
  <si>
    <t>Pergler Vladimír</t>
  </si>
  <si>
    <t>74 - 129</t>
  </si>
  <si>
    <t>A2 52</t>
  </si>
  <si>
    <t>Káně</t>
  </si>
  <si>
    <t>Trefný Josef Ing.</t>
  </si>
  <si>
    <t>295 - 1</t>
  </si>
  <si>
    <t>J.Hrbek 1929</t>
  </si>
  <si>
    <t xml:space="preserve">Ing. M. Chudoba, bratří Bejčkové, M. Paťha, Ing. J. Bartík, Ing. J. Drnec, P. Kolařík, </t>
  </si>
  <si>
    <t>M. Smolák, A. Tvarůžka, TMR model T. Maršálek, Kovo - Najman, OPTiger O. Parpel</t>
  </si>
  <si>
    <t>Ing. Z. Hykš, J. Cholava, E. Spálená, J. Spálený, K. Grosman, J. Kalina, J. Skokan,</t>
  </si>
  <si>
    <t xml:space="preserve"> Hobby centrum,  Bartákova 37, 140 00 Praha 4,  tel. 241731510</t>
  </si>
  <si>
    <t>PI * liga 2004 * 16. ročník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</si>
</sst>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B2mmm/yy"/>
    <numFmt numFmtId="165" formatCode="B2d/mmm"/>
    <numFmt numFmtId="166" formatCode="B2d/m/yyyy"/>
  </numFmts>
  <fonts count="13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9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89"/>
  <sheetViews>
    <sheetView tabSelected="1" workbookViewId="0" topLeftCell="A121">
      <selection activeCell="S58" sqref="S58:S78"/>
    </sheetView>
  </sheetViews>
  <sheetFormatPr defaultColWidth="9.00390625" defaultRowHeight="12.75"/>
  <cols>
    <col min="1" max="1" width="3.125" style="0" customWidth="1"/>
    <col min="2" max="2" width="18.87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50390625" style="0" customWidth="1"/>
    <col min="18" max="18" width="5.00390625" style="0" customWidth="1"/>
    <col min="19" max="19" width="9.875" style="0" bestFit="1" customWidth="1"/>
    <col min="20" max="20" width="14.50390625" style="0" customWidth="1"/>
  </cols>
  <sheetData>
    <row r="2" spans="4:10" ht="12.75">
      <c r="D2" s="6"/>
      <c r="G2" s="6"/>
      <c r="J2" s="14" t="s">
        <v>257</v>
      </c>
    </row>
    <row r="3" spans="1:9" s="1" customFormat="1" ht="38.25" customHeight="1">
      <c r="A3" s="5"/>
      <c r="D3" s="4" t="s">
        <v>258</v>
      </c>
      <c r="E3"/>
      <c r="F3"/>
      <c r="G3" s="6"/>
      <c r="H3"/>
      <c r="I3"/>
    </row>
    <row r="4" spans="5:10" s="3" customFormat="1" ht="28.5" customHeight="1">
      <c r="E4" s="1"/>
      <c r="F4" s="1"/>
      <c r="G4" s="4"/>
      <c r="H4" s="1"/>
      <c r="J4" s="15" t="s">
        <v>183</v>
      </c>
    </row>
    <row r="5" ht="12.75">
      <c r="B5" s="6" t="s">
        <v>1</v>
      </c>
    </row>
    <row r="6" spans="2:4" s="6" customFormat="1" ht="12.75">
      <c r="B6" s="6" t="s">
        <v>175</v>
      </c>
      <c r="D6" s="6" t="s">
        <v>176</v>
      </c>
    </row>
    <row r="7" spans="2:4" s="6" customFormat="1" ht="12.75">
      <c r="B7" s="6" t="s">
        <v>51</v>
      </c>
      <c r="D7" s="6" t="s">
        <v>184</v>
      </c>
    </row>
    <row r="8" spans="2:4" s="6" customFormat="1" ht="13.5" customHeight="1">
      <c r="B8" s="6" t="s">
        <v>2</v>
      </c>
      <c r="D8" s="6" t="s">
        <v>25</v>
      </c>
    </row>
    <row r="9" s="6" customFormat="1" ht="12.75">
      <c r="B9" s="6" t="s">
        <v>4</v>
      </c>
    </row>
    <row r="10" spans="2:4" s="6" customFormat="1" ht="12.75">
      <c r="B10" s="6" t="s">
        <v>3</v>
      </c>
      <c r="C10" s="9" t="s">
        <v>194</v>
      </c>
      <c r="D10" s="16">
        <v>38297</v>
      </c>
    </row>
    <row r="11" spans="2:4" s="6" customFormat="1" ht="12.75">
      <c r="B11" s="6" t="s">
        <v>5</v>
      </c>
      <c r="D11" s="6" t="s">
        <v>219</v>
      </c>
    </row>
    <row r="12" spans="2:4" s="6" customFormat="1" ht="12.75">
      <c r="B12" s="8" t="s">
        <v>88</v>
      </c>
      <c r="D12" s="6" t="s">
        <v>254</v>
      </c>
    </row>
    <row r="13" spans="1:4" ht="12.75">
      <c r="A13" s="8"/>
      <c r="D13" t="s">
        <v>256</v>
      </c>
    </row>
    <row r="14" ht="12.75">
      <c r="D14" t="s">
        <v>255</v>
      </c>
    </row>
    <row r="15" spans="1:3" ht="36" customHeight="1">
      <c r="A15" s="1" t="s">
        <v>0</v>
      </c>
      <c r="B15" s="1" t="s">
        <v>6</v>
      </c>
      <c r="C15" s="1"/>
    </row>
    <row r="17" spans="2:3" s="6" customFormat="1" ht="12.75" customHeight="1">
      <c r="B17" s="7" t="s">
        <v>19</v>
      </c>
      <c r="C17" s="7"/>
    </row>
    <row r="18" spans="1:18" ht="12.75" customHeight="1">
      <c r="A18" s="6" t="s">
        <v>11</v>
      </c>
      <c r="B18" t="s">
        <v>47</v>
      </c>
      <c r="C18" t="s">
        <v>37</v>
      </c>
      <c r="D18" t="s">
        <v>46</v>
      </c>
      <c r="E18" t="s">
        <v>48</v>
      </c>
      <c r="J18">
        <v>300</v>
      </c>
      <c r="L18">
        <v>21</v>
      </c>
      <c r="R18" s="6">
        <v>30</v>
      </c>
    </row>
    <row r="19" spans="1:18" ht="12.75" customHeight="1">
      <c r="A19" s="6" t="s">
        <v>149</v>
      </c>
      <c r="B19" t="s">
        <v>89</v>
      </c>
      <c r="D19" t="s">
        <v>49</v>
      </c>
      <c r="E19" t="s">
        <v>90</v>
      </c>
      <c r="J19">
        <v>300</v>
      </c>
      <c r="P19" s="6"/>
      <c r="R19" s="6">
        <v>23</v>
      </c>
    </row>
    <row r="20" spans="1:18" ht="12.75" customHeight="1">
      <c r="A20" s="6"/>
      <c r="B20" t="s">
        <v>97</v>
      </c>
      <c r="D20" t="s">
        <v>38</v>
      </c>
      <c r="E20" t="s">
        <v>98</v>
      </c>
      <c r="G20" s="6"/>
      <c r="H20" s="6"/>
      <c r="I20" s="6"/>
      <c r="J20" s="6">
        <v>300</v>
      </c>
      <c r="K20" s="6"/>
      <c r="L20" s="6"/>
      <c r="M20" s="6"/>
      <c r="N20" s="2"/>
      <c r="O20" s="6"/>
      <c r="P20" s="6"/>
      <c r="Q20" s="2"/>
      <c r="R20">
        <v>23</v>
      </c>
    </row>
    <row r="21" spans="1:18" ht="12.75" customHeight="1">
      <c r="A21" s="6" t="s">
        <v>13</v>
      </c>
      <c r="B21" s="6" t="s">
        <v>20</v>
      </c>
      <c r="C21" s="6"/>
      <c r="D21" s="6" t="s">
        <v>18</v>
      </c>
      <c r="E21" s="6" t="s">
        <v>81</v>
      </c>
      <c r="F21" s="6">
        <v>60</v>
      </c>
      <c r="G21" s="6"/>
      <c r="H21" s="6">
        <v>58</v>
      </c>
      <c r="I21" s="6"/>
      <c r="J21" s="6">
        <v>60</v>
      </c>
      <c r="K21" s="6"/>
      <c r="L21" s="6">
        <v>60</v>
      </c>
      <c r="M21" s="6"/>
      <c r="N21" s="6">
        <v>60</v>
      </c>
      <c r="O21" s="6"/>
      <c r="P21" s="6">
        <f aca="true" t="shared" si="0" ref="P21:P28">SUM(F21:O21)</f>
        <v>298</v>
      </c>
      <c r="R21">
        <v>18</v>
      </c>
    </row>
    <row r="22" spans="1:19" s="2" customFormat="1" ht="12.75" customHeight="1">
      <c r="A22" s="6" t="s">
        <v>14</v>
      </c>
      <c r="B22" s="6" t="s">
        <v>187</v>
      </c>
      <c r="C22" s="6"/>
      <c r="D22" s="6" t="s">
        <v>118</v>
      </c>
      <c r="E22" s="6" t="s">
        <v>188</v>
      </c>
      <c r="F22" s="6">
        <v>58</v>
      </c>
      <c r="G22" s="6"/>
      <c r="H22" s="6">
        <v>46</v>
      </c>
      <c r="I22" s="6"/>
      <c r="J22" s="6">
        <v>60</v>
      </c>
      <c r="K22" s="6"/>
      <c r="L22" s="6">
        <v>60</v>
      </c>
      <c r="M22" s="6"/>
      <c r="N22" s="6">
        <v>60</v>
      </c>
      <c r="O22" s="6"/>
      <c r="P22" s="6">
        <f t="shared" si="0"/>
        <v>284</v>
      </c>
      <c r="R22" s="6">
        <v>16</v>
      </c>
      <c r="S22"/>
    </row>
    <row r="23" spans="1:18" ht="12.75" customHeight="1">
      <c r="A23" s="6" t="s">
        <v>139</v>
      </c>
      <c r="B23" t="s">
        <v>195</v>
      </c>
      <c r="C23" t="s">
        <v>37</v>
      </c>
      <c r="D23" t="s">
        <v>38</v>
      </c>
      <c r="E23" t="s">
        <v>196</v>
      </c>
      <c r="F23" s="6">
        <v>55</v>
      </c>
      <c r="G23" s="6"/>
      <c r="H23" s="6">
        <v>51</v>
      </c>
      <c r="I23" s="6"/>
      <c r="J23" s="6">
        <v>46</v>
      </c>
      <c r="K23" s="6"/>
      <c r="L23" s="6">
        <v>60</v>
      </c>
      <c r="M23" s="6"/>
      <c r="N23" s="6">
        <v>60</v>
      </c>
      <c r="O23" s="6"/>
      <c r="P23" s="6">
        <f t="shared" si="0"/>
        <v>272</v>
      </c>
      <c r="Q23" s="2"/>
      <c r="R23" s="6">
        <v>15</v>
      </c>
    </row>
    <row r="24" spans="1:18" ht="12.75" customHeight="1">
      <c r="A24" s="6" t="s">
        <v>156</v>
      </c>
      <c r="B24" t="s">
        <v>197</v>
      </c>
      <c r="D24" t="s">
        <v>46</v>
      </c>
      <c r="E24" t="s">
        <v>198</v>
      </c>
      <c r="F24" s="6">
        <v>60</v>
      </c>
      <c r="G24" s="6"/>
      <c r="H24" s="6">
        <v>52</v>
      </c>
      <c r="I24" s="6"/>
      <c r="J24" s="6">
        <v>56</v>
      </c>
      <c r="K24" s="6"/>
      <c r="L24" s="6">
        <v>47</v>
      </c>
      <c r="M24" s="6"/>
      <c r="N24" s="6">
        <v>41</v>
      </c>
      <c r="O24" s="6"/>
      <c r="P24" s="6">
        <f t="shared" si="0"/>
        <v>256</v>
      </c>
      <c r="Q24" s="2"/>
      <c r="R24">
        <v>14</v>
      </c>
    </row>
    <row r="25" spans="1:19" s="2" customFormat="1" ht="12.75" customHeight="1">
      <c r="A25" s="6" t="s">
        <v>142</v>
      </c>
      <c r="B25" s="6" t="s">
        <v>39</v>
      </c>
      <c r="C25" s="6"/>
      <c r="D25" s="6" t="s">
        <v>40</v>
      </c>
      <c r="E25" s="6" t="s">
        <v>41</v>
      </c>
      <c r="F25" s="6">
        <v>57</v>
      </c>
      <c r="G25" s="6"/>
      <c r="H25" s="6">
        <v>55</v>
      </c>
      <c r="I25" s="6"/>
      <c r="J25" s="6">
        <v>44</v>
      </c>
      <c r="K25" s="6"/>
      <c r="L25" s="6">
        <v>39</v>
      </c>
      <c r="M25" s="6"/>
      <c r="N25" s="6">
        <v>47</v>
      </c>
      <c r="O25" s="6"/>
      <c r="P25" s="6">
        <f t="shared" si="0"/>
        <v>242</v>
      </c>
      <c r="R25" s="6">
        <v>13</v>
      </c>
      <c r="S25"/>
    </row>
    <row r="26" spans="1:18" ht="12.75" customHeight="1">
      <c r="A26" s="6" t="s">
        <v>159</v>
      </c>
      <c r="B26" s="6" t="s">
        <v>201</v>
      </c>
      <c r="C26" s="6" t="s">
        <v>37</v>
      </c>
      <c r="D26" s="6" t="s">
        <v>40</v>
      </c>
      <c r="E26" s="6" t="s">
        <v>45</v>
      </c>
      <c r="F26" s="6">
        <v>30</v>
      </c>
      <c r="G26" s="6"/>
      <c r="H26" s="6">
        <v>26</v>
      </c>
      <c r="I26" s="6"/>
      <c r="J26" s="6">
        <v>36</v>
      </c>
      <c r="K26" s="6"/>
      <c r="L26" s="6">
        <v>40</v>
      </c>
      <c r="M26" s="6"/>
      <c r="N26" s="6">
        <v>35</v>
      </c>
      <c r="O26" s="6"/>
      <c r="P26" s="6">
        <f t="shared" si="0"/>
        <v>167</v>
      </c>
      <c r="Q26" s="2"/>
      <c r="R26">
        <v>12</v>
      </c>
    </row>
    <row r="27" spans="1:22" s="6" customFormat="1" ht="12.75" customHeight="1">
      <c r="A27" s="6" t="s">
        <v>15</v>
      </c>
      <c r="B27" s="6" t="s">
        <v>199</v>
      </c>
      <c r="D27" s="6" t="s">
        <v>118</v>
      </c>
      <c r="E27" s="6" t="s">
        <v>200</v>
      </c>
      <c r="F27" s="6">
        <v>34</v>
      </c>
      <c r="H27" s="6">
        <v>35</v>
      </c>
      <c r="J27" s="6">
        <v>14</v>
      </c>
      <c r="L27" s="6">
        <v>38</v>
      </c>
      <c r="N27" s="6">
        <v>38</v>
      </c>
      <c r="P27" s="6">
        <f t="shared" si="0"/>
        <v>159</v>
      </c>
      <c r="Q27"/>
      <c r="R27" s="6">
        <v>11</v>
      </c>
      <c r="S27"/>
      <c r="T27"/>
      <c r="U27"/>
      <c r="V27"/>
    </row>
    <row r="28" spans="1:22" s="6" customFormat="1" ht="12.75" customHeight="1">
      <c r="A28" s="6" t="s">
        <v>16</v>
      </c>
      <c r="B28" t="s">
        <v>177</v>
      </c>
      <c r="C28"/>
      <c r="D28" t="s">
        <v>38</v>
      </c>
      <c r="E28" t="s">
        <v>44</v>
      </c>
      <c r="F28" s="6">
        <v>50</v>
      </c>
      <c r="H28" s="6">
        <v>45</v>
      </c>
      <c r="J28" s="6">
        <v>33</v>
      </c>
      <c r="P28" s="6">
        <f t="shared" si="0"/>
        <v>128</v>
      </c>
      <c r="Q28"/>
      <c r="R28" s="6">
        <v>10</v>
      </c>
      <c r="S28"/>
      <c r="T28"/>
      <c r="U28"/>
      <c r="V28"/>
    </row>
    <row r="30" spans="1:19" ht="12.75" customHeight="1">
      <c r="A30" s="6"/>
      <c r="B30" s="7" t="s">
        <v>22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R30" s="6"/>
      <c r="S30" s="6"/>
    </row>
    <row r="31" spans="1:18" ht="12.75" customHeight="1">
      <c r="A31" t="s">
        <v>11</v>
      </c>
      <c r="B31" t="s">
        <v>132</v>
      </c>
      <c r="D31" t="s">
        <v>133</v>
      </c>
      <c r="E31" t="s">
        <v>134</v>
      </c>
      <c r="F31" s="6"/>
      <c r="G31" s="6"/>
      <c r="H31" s="6"/>
      <c r="I31" s="6"/>
      <c r="J31" s="6">
        <v>600</v>
      </c>
      <c r="K31" s="6"/>
      <c r="L31" s="6">
        <v>40</v>
      </c>
      <c r="M31" s="6"/>
      <c r="N31" s="6"/>
      <c r="O31" s="6"/>
      <c r="P31" s="6"/>
      <c r="R31" s="6">
        <v>30</v>
      </c>
    </row>
    <row r="32" spans="1:19" ht="12.75" customHeight="1">
      <c r="A32" t="s">
        <v>149</v>
      </c>
      <c r="B32" t="s">
        <v>101</v>
      </c>
      <c r="D32" t="s">
        <v>40</v>
      </c>
      <c r="E32" t="s">
        <v>102</v>
      </c>
      <c r="F32" s="6"/>
      <c r="G32" s="6"/>
      <c r="H32" s="6"/>
      <c r="I32" s="6"/>
      <c r="J32" s="6">
        <v>600</v>
      </c>
      <c r="K32" s="6"/>
      <c r="L32" s="6"/>
      <c r="M32" s="6"/>
      <c r="N32" s="6"/>
      <c r="O32" s="6"/>
      <c r="P32" s="6"/>
      <c r="Q32" s="6"/>
      <c r="R32" s="6">
        <v>25</v>
      </c>
      <c r="S32" s="6"/>
    </row>
    <row r="33" spans="1:19" s="2" customFormat="1" ht="12.75" customHeight="1">
      <c r="A33" t="s">
        <v>12</v>
      </c>
      <c r="B33" t="s">
        <v>89</v>
      </c>
      <c r="C33"/>
      <c r="D33" t="s">
        <v>49</v>
      </c>
      <c r="E33" t="s">
        <v>90</v>
      </c>
      <c r="F33" s="6">
        <v>120</v>
      </c>
      <c r="G33" s="6"/>
      <c r="H33" s="6">
        <v>120</v>
      </c>
      <c r="I33" s="6"/>
      <c r="J33" s="6">
        <v>120</v>
      </c>
      <c r="K33" s="6"/>
      <c r="L33" s="6">
        <v>120</v>
      </c>
      <c r="M33" s="6"/>
      <c r="N33" s="6">
        <v>99</v>
      </c>
      <c r="O33" s="6"/>
      <c r="P33" s="6">
        <f aca="true" t="shared" si="1" ref="P33:P39">SUM(F33:O33)</f>
        <v>579</v>
      </c>
      <c r="R33" s="6">
        <v>21</v>
      </c>
      <c r="S33" s="6"/>
    </row>
    <row r="34" spans="1:18" ht="12.75" customHeight="1">
      <c r="A34" t="s">
        <v>13</v>
      </c>
      <c r="B34" t="s">
        <v>99</v>
      </c>
      <c r="D34" t="s">
        <v>50</v>
      </c>
      <c r="E34" t="s">
        <v>100</v>
      </c>
      <c r="F34" s="6">
        <v>119</v>
      </c>
      <c r="G34" s="6"/>
      <c r="H34" s="6">
        <v>98</v>
      </c>
      <c r="I34" s="6"/>
      <c r="J34" s="6">
        <v>120</v>
      </c>
      <c r="K34" s="6"/>
      <c r="L34" s="6">
        <v>120</v>
      </c>
      <c r="M34" s="6"/>
      <c r="N34" s="6">
        <v>120</v>
      </c>
      <c r="O34" s="6"/>
      <c r="P34" s="6">
        <f t="shared" si="1"/>
        <v>577</v>
      </c>
      <c r="R34" s="6">
        <v>18</v>
      </c>
    </row>
    <row r="35" spans="1:18" ht="12.75" customHeight="1">
      <c r="A35" t="s">
        <v>14</v>
      </c>
      <c r="B35" s="6" t="s">
        <v>9</v>
      </c>
      <c r="C35" s="6"/>
      <c r="D35" s="6" t="s">
        <v>8</v>
      </c>
      <c r="E35" s="6" t="s">
        <v>10</v>
      </c>
      <c r="F35" s="6">
        <v>120</v>
      </c>
      <c r="G35" s="6"/>
      <c r="H35" s="6">
        <v>120</v>
      </c>
      <c r="I35" s="6"/>
      <c r="J35" s="6">
        <v>120</v>
      </c>
      <c r="K35" s="6"/>
      <c r="L35" s="6">
        <v>78</v>
      </c>
      <c r="M35" s="6"/>
      <c r="N35" s="6">
        <v>120</v>
      </c>
      <c r="O35" s="6"/>
      <c r="P35" s="6">
        <f t="shared" si="1"/>
        <v>558</v>
      </c>
      <c r="R35" s="6">
        <v>16</v>
      </c>
    </row>
    <row r="36" spans="1:19" s="2" customFormat="1" ht="12.75" customHeight="1">
      <c r="A36" t="s">
        <v>139</v>
      </c>
      <c r="B36" t="s">
        <v>202</v>
      </c>
      <c r="C36"/>
      <c r="D36" t="s">
        <v>203</v>
      </c>
      <c r="E36" t="s">
        <v>204</v>
      </c>
      <c r="F36" s="6">
        <v>120</v>
      </c>
      <c r="G36" s="6"/>
      <c r="H36" s="6">
        <v>120</v>
      </c>
      <c r="I36" s="6"/>
      <c r="J36" s="6">
        <v>120</v>
      </c>
      <c r="K36" s="6"/>
      <c r="L36" s="6">
        <v>70</v>
      </c>
      <c r="M36" s="6"/>
      <c r="N36" s="6">
        <v>108</v>
      </c>
      <c r="O36" s="6"/>
      <c r="P36" s="6">
        <f t="shared" si="1"/>
        <v>538</v>
      </c>
      <c r="R36" s="6">
        <v>15</v>
      </c>
      <c r="S36" s="6"/>
    </row>
    <row r="37" spans="1:19" ht="12.75" customHeight="1">
      <c r="A37" t="s">
        <v>156</v>
      </c>
      <c r="B37" t="s">
        <v>135</v>
      </c>
      <c r="D37" t="s">
        <v>8</v>
      </c>
      <c r="E37" t="s">
        <v>136</v>
      </c>
      <c r="F37">
        <v>65</v>
      </c>
      <c r="H37">
        <v>89</v>
      </c>
      <c r="J37">
        <v>102</v>
      </c>
      <c r="L37">
        <v>109</v>
      </c>
      <c r="N37">
        <v>120</v>
      </c>
      <c r="P37">
        <f t="shared" si="1"/>
        <v>485</v>
      </c>
      <c r="Q37" s="2"/>
      <c r="R37" s="6">
        <v>14</v>
      </c>
      <c r="S37" s="6"/>
    </row>
    <row r="38" spans="1:18" ht="12.75" customHeight="1">
      <c r="A38" t="s">
        <v>142</v>
      </c>
      <c r="B38" t="s">
        <v>53</v>
      </c>
      <c r="D38" t="s">
        <v>50</v>
      </c>
      <c r="E38" t="s">
        <v>54</v>
      </c>
      <c r="F38">
        <v>116</v>
      </c>
      <c r="H38">
        <v>120</v>
      </c>
      <c r="J38">
        <v>95</v>
      </c>
      <c r="P38">
        <f t="shared" si="1"/>
        <v>331</v>
      </c>
      <c r="R38" s="6">
        <v>13</v>
      </c>
    </row>
    <row r="39" spans="1:18" ht="12.75" customHeight="1">
      <c r="A39" t="s">
        <v>159</v>
      </c>
      <c r="B39" t="s">
        <v>205</v>
      </c>
      <c r="C39" t="s">
        <v>21</v>
      </c>
      <c r="D39" t="s">
        <v>17</v>
      </c>
      <c r="E39" t="s">
        <v>206</v>
      </c>
      <c r="F39" s="6">
        <v>74</v>
      </c>
      <c r="G39" s="6"/>
      <c r="H39" s="6">
        <v>62</v>
      </c>
      <c r="I39" s="6"/>
      <c r="J39" s="6">
        <v>43</v>
      </c>
      <c r="K39" s="6"/>
      <c r="L39" s="6">
        <v>70</v>
      </c>
      <c r="M39" s="6"/>
      <c r="N39" s="6">
        <v>73</v>
      </c>
      <c r="O39" s="6"/>
      <c r="P39" s="6">
        <f t="shared" si="1"/>
        <v>322</v>
      </c>
      <c r="R39" s="6">
        <v>12</v>
      </c>
    </row>
    <row r="40" ht="12.75">
      <c r="R40" s="6"/>
    </row>
    <row r="41" spans="1:17" ht="12.75" customHeight="1">
      <c r="A41" s="6"/>
      <c r="B41" s="7" t="s">
        <v>122</v>
      </c>
      <c r="C41" s="7"/>
      <c r="D41" s="6"/>
      <c r="E41" s="6"/>
      <c r="Q41" s="12" t="s">
        <v>91</v>
      </c>
    </row>
    <row r="42" spans="1:19" s="2" customFormat="1" ht="12.75" customHeight="1">
      <c r="A42" t="s">
        <v>11</v>
      </c>
      <c r="B42" t="s">
        <v>53</v>
      </c>
      <c r="C42"/>
      <c r="D42" t="s">
        <v>50</v>
      </c>
      <c r="E42" t="s">
        <v>54</v>
      </c>
      <c r="F42" s="6"/>
      <c r="G42" s="6"/>
      <c r="H42" s="6"/>
      <c r="I42" s="6"/>
      <c r="J42" s="6">
        <v>900</v>
      </c>
      <c r="K42" s="6"/>
      <c r="L42" s="6"/>
      <c r="M42" s="6"/>
      <c r="N42" s="6"/>
      <c r="O42" s="6"/>
      <c r="P42" s="6"/>
      <c r="Q42" s="6">
        <v>1260</v>
      </c>
      <c r="R42" s="6">
        <v>30</v>
      </c>
      <c r="S42">
        <f>ROUNDUP(Q42,0)</f>
        <v>1260</v>
      </c>
    </row>
    <row r="43" spans="1:19" ht="12.75" customHeight="1">
      <c r="A43" t="s">
        <v>149</v>
      </c>
      <c r="B43" t="s">
        <v>132</v>
      </c>
      <c r="D43" t="s">
        <v>133</v>
      </c>
      <c r="E43" t="s">
        <v>134</v>
      </c>
      <c r="F43" s="6">
        <v>158</v>
      </c>
      <c r="G43" s="6"/>
      <c r="H43" s="6">
        <v>180</v>
      </c>
      <c r="I43" s="6"/>
      <c r="J43" s="6">
        <v>180</v>
      </c>
      <c r="K43" s="6"/>
      <c r="L43" s="6">
        <v>180</v>
      </c>
      <c r="M43" s="6"/>
      <c r="N43" s="6">
        <v>180</v>
      </c>
      <c r="O43" s="6"/>
      <c r="P43" s="6">
        <f aca="true" t="shared" si="2" ref="P43:P52">SUM(F43:O43)</f>
        <v>878</v>
      </c>
      <c r="Q43" s="6">
        <f aca="true" t="shared" si="3" ref="Q43:Q52">SUM(P43*1.4)</f>
        <v>1229.1999999999998</v>
      </c>
      <c r="R43" s="6">
        <v>25</v>
      </c>
      <c r="S43">
        <f>ROUNDUP(Q43,0)</f>
        <v>1230</v>
      </c>
    </row>
    <row r="44" spans="1:20" ht="12.75" customHeight="1">
      <c r="A44" t="s">
        <v>12</v>
      </c>
      <c r="B44" t="s">
        <v>101</v>
      </c>
      <c r="D44" t="s">
        <v>40</v>
      </c>
      <c r="E44" t="s">
        <v>102</v>
      </c>
      <c r="F44" s="6">
        <v>123</v>
      </c>
      <c r="G44" s="6"/>
      <c r="H44" s="6">
        <v>157</v>
      </c>
      <c r="I44" s="6"/>
      <c r="J44" s="6">
        <v>180</v>
      </c>
      <c r="K44" s="6"/>
      <c r="L44" s="6">
        <v>180</v>
      </c>
      <c r="M44" s="6"/>
      <c r="N44" s="6">
        <v>180</v>
      </c>
      <c r="O44" s="6"/>
      <c r="P44" s="6">
        <f t="shared" si="2"/>
        <v>820</v>
      </c>
      <c r="Q44" s="6">
        <f t="shared" si="3"/>
        <v>1148</v>
      </c>
      <c r="R44" s="6">
        <v>21</v>
      </c>
      <c r="S44">
        <f>ROUNDUP(Q44,0)</f>
        <v>1148</v>
      </c>
      <c r="T44" s="2"/>
    </row>
    <row r="45" spans="1:20" ht="12.75" customHeight="1">
      <c r="A45" t="s">
        <v>13</v>
      </c>
      <c r="B45" t="s">
        <v>207</v>
      </c>
      <c r="D45" t="s">
        <v>203</v>
      </c>
      <c r="E45" t="s">
        <v>208</v>
      </c>
      <c r="F45" s="6">
        <v>180</v>
      </c>
      <c r="G45" s="6"/>
      <c r="H45" s="6">
        <v>180</v>
      </c>
      <c r="I45" s="6"/>
      <c r="J45" s="6">
        <v>156</v>
      </c>
      <c r="K45" s="6"/>
      <c r="L45" s="6">
        <v>165</v>
      </c>
      <c r="M45" s="6"/>
      <c r="N45" s="6">
        <v>125</v>
      </c>
      <c r="O45" s="6"/>
      <c r="P45" s="6">
        <f t="shared" si="2"/>
        <v>806</v>
      </c>
      <c r="Q45" s="6">
        <f t="shared" si="3"/>
        <v>1128.3999999999999</v>
      </c>
      <c r="R45" s="6">
        <v>18</v>
      </c>
      <c r="S45">
        <f>ROUNDUP(Q45,0)</f>
        <v>1129</v>
      </c>
      <c r="T45" s="2"/>
    </row>
    <row r="46" spans="1:20" ht="12.75" customHeight="1">
      <c r="A46" t="s">
        <v>14</v>
      </c>
      <c r="B46" t="s">
        <v>55</v>
      </c>
      <c r="D46" t="s">
        <v>23</v>
      </c>
      <c r="E46" t="s">
        <v>56</v>
      </c>
      <c r="F46" s="6">
        <v>170</v>
      </c>
      <c r="G46" s="6"/>
      <c r="H46" s="6">
        <v>121</v>
      </c>
      <c r="I46" s="6"/>
      <c r="J46" s="6">
        <v>180</v>
      </c>
      <c r="K46" s="6"/>
      <c r="L46" s="6">
        <v>148</v>
      </c>
      <c r="M46" s="6"/>
      <c r="N46" s="6">
        <v>180</v>
      </c>
      <c r="O46" s="6"/>
      <c r="P46" s="6">
        <f t="shared" si="2"/>
        <v>799</v>
      </c>
      <c r="Q46" s="6">
        <f t="shared" si="3"/>
        <v>1118.6</v>
      </c>
      <c r="R46" s="6">
        <v>16</v>
      </c>
      <c r="S46">
        <f>ROUNDUP(Q46,0)</f>
        <v>1119</v>
      </c>
      <c r="T46" s="2"/>
    </row>
    <row r="47" spans="1:19" ht="12.75" customHeight="1">
      <c r="A47" t="s">
        <v>139</v>
      </c>
      <c r="B47" t="s">
        <v>42</v>
      </c>
      <c r="C47" t="s">
        <v>21</v>
      </c>
      <c r="D47" t="s">
        <v>40</v>
      </c>
      <c r="E47" t="s">
        <v>43</v>
      </c>
      <c r="F47" s="6">
        <v>153</v>
      </c>
      <c r="G47" s="6"/>
      <c r="H47" s="6">
        <v>175</v>
      </c>
      <c r="I47" s="6"/>
      <c r="J47" s="6">
        <v>180</v>
      </c>
      <c r="K47" s="6"/>
      <c r="L47" s="6">
        <v>98</v>
      </c>
      <c r="M47" s="6"/>
      <c r="N47" s="6">
        <v>180</v>
      </c>
      <c r="O47" s="6"/>
      <c r="P47" s="6">
        <f t="shared" si="2"/>
        <v>786</v>
      </c>
      <c r="Q47" s="6">
        <f t="shared" si="3"/>
        <v>1100.3999999999999</v>
      </c>
      <c r="R47" s="6">
        <v>15</v>
      </c>
      <c r="S47">
        <f>ROUNDUP(Q47,0)</f>
        <v>1101</v>
      </c>
    </row>
    <row r="48" spans="1:19" ht="12.75" customHeight="1">
      <c r="A48" t="s">
        <v>156</v>
      </c>
      <c r="B48" t="s">
        <v>209</v>
      </c>
      <c r="D48" t="s">
        <v>40</v>
      </c>
      <c r="E48" t="s">
        <v>210</v>
      </c>
      <c r="F48" s="6">
        <v>180</v>
      </c>
      <c r="G48" s="6"/>
      <c r="H48" s="6">
        <v>131</v>
      </c>
      <c r="I48" s="6"/>
      <c r="J48" s="6">
        <v>97</v>
      </c>
      <c r="K48" s="6"/>
      <c r="L48" s="6">
        <v>180</v>
      </c>
      <c r="M48" s="6"/>
      <c r="N48" s="6">
        <v>180</v>
      </c>
      <c r="O48" s="6"/>
      <c r="P48" s="6">
        <f t="shared" si="2"/>
        <v>768</v>
      </c>
      <c r="Q48" s="6">
        <f t="shared" si="3"/>
        <v>1075.1999999999998</v>
      </c>
      <c r="R48" s="6">
        <v>14</v>
      </c>
      <c r="S48">
        <f>ROUNDUP(Q48,0)</f>
        <v>1076</v>
      </c>
    </row>
    <row r="49" spans="1:19" ht="12.75" customHeight="1">
      <c r="A49" t="s">
        <v>142</v>
      </c>
      <c r="B49" t="s">
        <v>211</v>
      </c>
      <c r="D49" t="s">
        <v>8</v>
      </c>
      <c r="E49" t="s">
        <v>212</v>
      </c>
      <c r="F49">
        <v>180</v>
      </c>
      <c r="H49">
        <v>145</v>
      </c>
      <c r="J49">
        <v>80</v>
      </c>
      <c r="L49">
        <v>180</v>
      </c>
      <c r="N49">
        <v>180</v>
      </c>
      <c r="P49" s="6">
        <f t="shared" si="2"/>
        <v>765</v>
      </c>
      <c r="Q49" s="6">
        <f t="shared" si="3"/>
        <v>1071</v>
      </c>
      <c r="R49" s="6">
        <v>13</v>
      </c>
      <c r="S49">
        <f>ROUNDUP(Q49,0)</f>
        <v>1071</v>
      </c>
    </row>
    <row r="50" spans="1:19" s="2" customFormat="1" ht="12.75" customHeight="1">
      <c r="A50" t="s">
        <v>159</v>
      </c>
      <c r="B50" s="6" t="s">
        <v>60</v>
      </c>
      <c r="C50" s="6"/>
      <c r="D50" s="6" t="s">
        <v>40</v>
      </c>
      <c r="E50" s="6" t="s">
        <v>87</v>
      </c>
      <c r="F50" s="6">
        <v>180</v>
      </c>
      <c r="G50" s="6"/>
      <c r="H50" s="6">
        <v>78</v>
      </c>
      <c r="I50" s="6"/>
      <c r="J50" s="6">
        <v>53</v>
      </c>
      <c r="K50" s="6"/>
      <c r="L50" s="6">
        <v>156</v>
      </c>
      <c r="M50" s="6"/>
      <c r="N50" s="6">
        <v>147</v>
      </c>
      <c r="O50" s="6"/>
      <c r="P50" s="6">
        <f t="shared" si="2"/>
        <v>614</v>
      </c>
      <c r="Q50" s="6">
        <f t="shared" si="3"/>
        <v>859.5999999999999</v>
      </c>
      <c r="R50" s="6">
        <v>12</v>
      </c>
      <c r="S50">
        <f>ROUNDUP(Q50,0)</f>
        <v>860</v>
      </c>
    </row>
    <row r="51" spans="1:19" s="2" customFormat="1" ht="12.75" customHeight="1">
      <c r="A51" t="s">
        <v>15</v>
      </c>
      <c r="B51" s="6" t="s">
        <v>57</v>
      </c>
      <c r="C51" s="6" t="s">
        <v>37</v>
      </c>
      <c r="D51" s="6" t="s">
        <v>40</v>
      </c>
      <c r="E51" s="6" t="s">
        <v>58</v>
      </c>
      <c r="F51" s="6">
        <v>95</v>
      </c>
      <c r="G51" s="6"/>
      <c r="H51" s="6">
        <v>67</v>
      </c>
      <c r="I51" s="6"/>
      <c r="J51" s="6">
        <v>180</v>
      </c>
      <c r="K51" s="6"/>
      <c r="L51" s="6">
        <v>60</v>
      </c>
      <c r="M51" s="6"/>
      <c r="N51" s="6">
        <v>63</v>
      </c>
      <c r="O51" s="6"/>
      <c r="P51" s="6">
        <f t="shared" si="2"/>
        <v>465</v>
      </c>
      <c r="Q51" s="6">
        <f t="shared" si="3"/>
        <v>651</v>
      </c>
      <c r="R51" s="6">
        <v>11</v>
      </c>
      <c r="S51">
        <f>ROUNDUP(Q51,0)</f>
        <v>651</v>
      </c>
    </row>
    <row r="52" spans="1:19" ht="12.75" customHeight="1">
      <c r="A52" t="s">
        <v>16</v>
      </c>
      <c r="B52" t="s">
        <v>226</v>
      </c>
      <c r="D52" t="s">
        <v>40</v>
      </c>
      <c r="E52" t="s">
        <v>59</v>
      </c>
      <c r="F52" s="6">
        <v>65</v>
      </c>
      <c r="G52" s="6"/>
      <c r="H52" s="6">
        <v>22</v>
      </c>
      <c r="I52" s="6"/>
      <c r="J52" s="6"/>
      <c r="K52" s="6"/>
      <c r="L52" s="6"/>
      <c r="M52" s="6"/>
      <c r="N52" s="6"/>
      <c r="O52" s="6"/>
      <c r="P52" s="6">
        <f t="shared" si="2"/>
        <v>87</v>
      </c>
      <c r="Q52" s="6">
        <f t="shared" si="3"/>
        <v>121.8</v>
      </c>
      <c r="R52" s="6">
        <v>10</v>
      </c>
      <c r="S52">
        <f>ROUNDUP(Q52,0)</f>
        <v>122</v>
      </c>
    </row>
    <row r="54" spans="1:18" ht="12.75" customHeight="1">
      <c r="A54" s="6"/>
      <c r="B54" s="7" t="s">
        <v>123</v>
      </c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2" t="s">
        <v>91</v>
      </c>
      <c r="R54" s="6"/>
    </row>
    <row r="55" spans="1:19" ht="12.75" customHeight="1">
      <c r="A55" t="s">
        <v>11</v>
      </c>
      <c r="B55" s="6" t="s">
        <v>61</v>
      </c>
      <c r="C55" s="2"/>
      <c r="D55" s="6" t="s">
        <v>62</v>
      </c>
      <c r="E55" s="6" t="s">
        <v>63</v>
      </c>
      <c r="F55" s="6">
        <v>125</v>
      </c>
      <c r="G55" s="6"/>
      <c r="H55" s="6">
        <v>105</v>
      </c>
      <c r="I55" s="6"/>
      <c r="J55" s="6">
        <v>142</v>
      </c>
      <c r="K55" s="6"/>
      <c r="L55" s="6">
        <v>160</v>
      </c>
      <c r="M55" s="6"/>
      <c r="N55" s="6">
        <v>90</v>
      </c>
      <c r="O55" s="6"/>
      <c r="P55" s="6">
        <f>SUM(F55:O55)</f>
        <v>622</v>
      </c>
      <c r="Q55" s="6">
        <f>SUM(P55*1.4)</f>
        <v>870.8</v>
      </c>
      <c r="R55" s="6">
        <v>30</v>
      </c>
      <c r="S55">
        <f>ROUNDUP(Q55,0)</f>
        <v>871</v>
      </c>
    </row>
    <row r="56" spans="1:19" s="2" customFormat="1" ht="12.75" customHeight="1">
      <c r="A56" t="s">
        <v>149</v>
      </c>
      <c r="B56" t="s">
        <v>103</v>
      </c>
      <c r="C56"/>
      <c r="D56" t="s">
        <v>23</v>
      </c>
      <c r="E56" t="s">
        <v>104</v>
      </c>
      <c r="F56" s="6">
        <v>108</v>
      </c>
      <c r="G56" s="6"/>
      <c r="H56" s="6">
        <v>117</v>
      </c>
      <c r="I56" s="6"/>
      <c r="J56" s="6">
        <v>105</v>
      </c>
      <c r="K56" s="6"/>
      <c r="L56" s="6">
        <v>180</v>
      </c>
      <c r="M56" s="6"/>
      <c r="N56" s="6">
        <v>91</v>
      </c>
      <c r="O56" s="6"/>
      <c r="P56" s="6">
        <f>SUM(F56:O56)</f>
        <v>601</v>
      </c>
      <c r="Q56" s="6">
        <f>SUM(P56*1.4)</f>
        <v>841.4</v>
      </c>
      <c r="R56" s="6">
        <v>25</v>
      </c>
      <c r="S56">
        <f>ROUNDUP(Q56,0)</f>
        <v>842</v>
      </c>
    </row>
    <row r="57" spans="1:19" s="2" customFormat="1" ht="12.75" customHeight="1">
      <c r="A57" t="s">
        <v>12</v>
      </c>
      <c r="B57" s="6" t="s">
        <v>140</v>
      </c>
      <c r="D57" s="6" t="s">
        <v>62</v>
      </c>
      <c r="E57" s="6" t="s">
        <v>141</v>
      </c>
      <c r="F57" s="6">
        <v>123</v>
      </c>
      <c r="G57" s="6"/>
      <c r="H57" s="6">
        <v>105</v>
      </c>
      <c r="I57" s="6"/>
      <c r="J57" s="6">
        <v>85</v>
      </c>
      <c r="K57" s="6"/>
      <c r="L57" s="6">
        <v>100</v>
      </c>
      <c r="M57" s="6"/>
      <c r="N57" s="6">
        <v>95</v>
      </c>
      <c r="O57" s="6"/>
      <c r="P57" s="6">
        <f>SUM(F57:O57)</f>
        <v>508</v>
      </c>
      <c r="Q57" s="6">
        <f>SUM(P57*1.4)</f>
        <v>711.1999999999999</v>
      </c>
      <c r="R57" s="6">
        <v>21</v>
      </c>
      <c r="S57">
        <f>ROUNDUP(Q57,0)</f>
        <v>712</v>
      </c>
    </row>
    <row r="59" spans="1:18" ht="12.75" customHeight="1">
      <c r="A59" s="6"/>
      <c r="B59" s="7" t="s">
        <v>124</v>
      </c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 customHeight="1">
      <c r="A60" t="s">
        <v>11</v>
      </c>
      <c r="B60" t="s">
        <v>26</v>
      </c>
      <c r="D60" t="s">
        <v>7</v>
      </c>
      <c r="E60" t="s">
        <v>27</v>
      </c>
      <c r="F60" s="6">
        <v>100</v>
      </c>
      <c r="G60" s="6"/>
      <c r="H60" s="6">
        <v>100</v>
      </c>
      <c r="I60" s="6"/>
      <c r="J60" s="6">
        <v>98</v>
      </c>
      <c r="K60" s="6"/>
      <c r="L60" s="6">
        <v>100</v>
      </c>
      <c r="M60" s="6"/>
      <c r="N60" s="6">
        <v>100</v>
      </c>
      <c r="O60" s="6"/>
      <c r="P60" s="6">
        <f aca="true" t="shared" si="4" ref="P60:P66">SUM(F60:O60)</f>
        <v>498</v>
      </c>
      <c r="Q60" s="6"/>
      <c r="R60">
        <v>30</v>
      </c>
    </row>
    <row r="61" spans="1:18" ht="12.75" customHeight="1">
      <c r="A61" t="s">
        <v>149</v>
      </c>
      <c r="B61" s="6" t="s">
        <v>66</v>
      </c>
      <c r="C61" s="6" t="s">
        <v>52</v>
      </c>
      <c r="D61" s="6" t="s">
        <v>64</v>
      </c>
      <c r="E61" s="6" t="s">
        <v>67</v>
      </c>
      <c r="F61" s="6">
        <v>100</v>
      </c>
      <c r="G61" s="6"/>
      <c r="H61" s="6">
        <v>100</v>
      </c>
      <c r="I61" s="6"/>
      <c r="J61" s="6">
        <v>100</v>
      </c>
      <c r="K61" s="6"/>
      <c r="L61" s="6">
        <v>95</v>
      </c>
      <c r="M61" s="6"/>
      <c r="N61" s="6">
        <v>99</v>
      </c>
      <c r="O61" s="6"/>
      <c r="P61" s="6">
        <f t="shared" si="4"/>
        <v>494</v>
      </c>
      <c r="Q61" s="6"/>
      <c r="R61" s="6">
        <v>25</v>
      </c>
    </row>
    <row r="62" spans="1:18" ht="12.75" customHeight="1">
      <c r="A62" t="s">
        <v>12</v>
      </c>
      <c r="B62" s="6" t="s">
        <v>185</v>
      </c>
      <c r="C62" s="6"/>
      <c r="D62" s="6" t="s">
        <v>24</v>
      </c>
      <c r="E62" s="6" t="s">
        <v>186</v>
      </c>
      <c r="F62" s="6">
        <v>100</v>
      </c>
      <c r="G62" s="6"/>
      <c r="H62" s="6">
        <v>90</v>
      </c>
      <c r="I62" s="6"/>
      <c r="J62" s="6">
        <v>100</v>
      </c>
      <c r="K62" s="6"/>
      <c r="L62" s="6">
        <v>100</v>
      </c>
      <c r="M62" s="6"/>
      <c r="N62" s="6">
        <v>100</v>
      </c>
      <c r="O62" s="6"/>
      <c r="P62" s="6">
        <f t="shared" si="4"/>
        <v>490</v>
      </c>
      <c r="Q62" s="6"/>
      <c r="R62" s="6">
        <v>21</v>
      </c>
    </row>
    <row r="63" spans="1:19" s="2" customFormat="1" ht="12.75" customHeight="1">
      <c r="A63" t="s">
        <v>13</v>
      </c>
      <c r="B63" s="6" t="s">
        <v>86</v>
      </c>
      <c r="C63" s="6" t="s">
        <v>37</v>
      </c>
      <c r="D63" s="6" t="s">
        <v>64</v>
      </c>
      <c r="E63" s="6" t="s">
        <v>65</v>
      </c>
      <c r="F63" s="6">
        <v>94</v>
      </c>
      <c r="G63" s="6"/>
      <c r="H63" s="6">
        <v>100</v>
      </c>
      <c r="I63" s="6"/>
      <c r="J63" s="6">
        <v>100</v>
      </c>
      <c r="K63" s="6"/>
      <c r="L63" s="6">
        <v>100</v>
      </c>
      <c r="M63" s="6"/>
      <c r="N63" s="6">
        <v>71</v>
      </c>
      <c r="O63" s="6"/>
      <c r="P63" s="6">
        <f t="shared" si="4"/>
        <v>465</v>
      </c>
      <c r="Q63" s="6"/>
      <c r="R63" s="6">
        <v>18</v>
      </c>
      <c r="S63"/>
    </row>
    <row r="64" spans="1:19" s="2" customFormat="1" ht="12.75" customHeight="1">
      <c r="A64" t="s">
        <v>14</v>
      </c>
      <c r="B64" s="6" t="s">
        <v>187</v>
      </c>
      <c r="C64" s="6"/>
      <c r="D64" s="6" t="s">
        <v>118</v>
      </c>
      <c r="E64" s="6" t="s">
        <v>188</v>
      </c>
      <c r="F64" s="6">
        <v>66</v>
      </c>
      <c r="G64" s="6"/>
      <c r="H64" s="6">
        <v>85</v>
      </c>
      <c r="I64" s="6"/>
      <c r="J64" s="6">
        <v>56</v>
      </c>
      <c r="K64" s="6"/>
      <c r="L64" s="6">
        <v>60</v>
      </c>
      <c r="M64" s="6"/>
      <c r="N64" s="6">
        <v>82</v>
      </c>
      <c r="O64" s="6"/>
      <c r="P64" s="6">
        <f t="shared" si="4"/>
        <v>349</v>
      </c>
      <c r="R64" s="6">
        <v>16</v>
      </c>
      <c r="S64"/>
    </row>
    <row r="65" spans="1:19" s="2" customFormat="1" ht="12.75" customHeight="1">
      <c r="A65" t="s">
        <v>139</v>
      </c>
      <c r="B65" s="6" t="s">
        <v>189</v>
      </c>
      <c r="C65" s="6"/>
      <c r="D65" s="6" t="s">
        <v>24</v>
      </c>
      <c r="E65" s="6" t="s">
        <v>190</v>
      </c>
      <c r="F65" s="6">
        <v>100</v>
      </c>
      <c r="G65" s="6"/>
      <c r="H65" s="6">
        <v>100</v>
      </c>
      <c r="I65" s="6"/>
      <c r="J65" s="6"/>
      <c r="K65" s="6"/>
      <c r="L65" s="6"/>
      <c r="M65" s="6"/>
      <c r="N65" s="6"/>
      <c r="O65" s="6"/>
      <c r="P65" s="6">
        <f t="shared" si="4"/>
        <v>200</v>
      </c>
      <c r="R65" s="6">
        <v>15</v>
      </c>
      <c r="S65"/>
    </row>
    <row r="66" spans="1:19" s="2" customFormat="1" ht="12.75" customHeight="1">
      <c r="A66" t="s">
        <v>156</v>
      </c>
      <c r="B66" s="6" t="s">
        <v>68</v>
      </c>
      <c r="D66" s="6" t="s">
        <v>24</v>
      </c>
      <c r="E66" s="6" t="s">
        <v>69</v>
      </c>
      <c r="F66" s="6">
        <v>67</v>
      </c>
      <c r="G66" s="6"/>
      <c r="H66" s="6">
        <v>100</v>
      </c>
      <c r="I66" s="6"/>
      <c r="J66" s="6"/>
      <c r="K66" s="6"/>
      <c r="L66" s="6"/>
      <c r="M66" s="6"/>
      <c r="N66" s="6"/>
      <c r="O66" s="6"/>
      <c r="P66" s="6">
        <f t="shared" si="4"/>
        <v>167</v>
      </c>
      <c r="R66" s="6">
        <v>14</v>
      </c>
      <c r="S66"/>
    </row>
    <row r="68" spans="1:18" ht="12.75" customHeight="1">
      <c r="A68" s="6"/>
      <c r="B68" s="7" t="s">
        <v>125</v>
      </c>
      <c r="C68" s="7"/>
      <c r="D68" s="6"/>
      <c r="E68" s="6"/>
      <c r="P68" s="6"/>
      <c r="Q68" s="6"/>
      <c r="R68" s="6"/>
    </row>
    <row r="69" spans="1:19" s="6" customFormat="1" ht="12.75" customHeight="1">
      <c r="A69" s="6" t="s">
        <v>11</v>
      </c>
      <c r="B69" s="6" t="s">
        <v>70</v>
      </c>
      <c r="D69" s="6" t="s">
        <v>64</v>
      </c>
      <c r="E69" s="6" t="s">
        <v>71</v>
      </c>
      <c r="J69" s="6">
        <v>600</v>
      </c>
      <c r="L69" s="6">
        <v>17</v>
      </c>
      <c r="R69">
        <v>30</v>
      </c>
      <c r="S69"/>
    </row>
    <row r="70" spans="1:19" s="2" customFormat="1" ht="12.75" customHeight="1">
      <c r="A70" s="6" t="s">
        <v>149</v>
      </c>
      <c r="B70" s="6" t="s">
        <v>84</v>
      </c>
      <c r="C70" s="6"/>
      <c r="D70" s="6" t="s">
        <v>64</v>
      </c>
      <c r="E70" s="6" t="s">
        <v>85</v>
      </c>
      <c r="F70" s="6"/>
      <c r="G70" s="6"/>
      <c r="H70" s="6"/>
      <c r="I70" s="6"/>
      <c r="J70" s="6">
        <v>600</v>
      </c>
      <c r="K70" s="6"/>
      <c r="L70" s="6">
        <v>5</v>
      </c>
      <c r="M70" s="6"/>
      <c r="N70" s="6"/>
      <c r="O70" s="6"/>
      <c r="P70" s="6"/>
      <c r="Q70" s="6"/>
      <c r="R70" s="6">
        <v>25</v>
      </c>
      <c r="S70"/>
    </row>
    <row r="71" spans="1:19" s="2" customFormat="1" ht="12.75" customHeight="1">
      <c r="A71" s="6" t="s">
        <v>12</v>
      </c>
      <c r="B71" s="6" t="s">
        <v>68</v>
      </c>
      <c r="D71" s="6" t="s">
        <v>24</v>
      </c>
      <c r="E71" s="6" t="s">
        <v>69</v>
      </c>
      <c r="F71" s="6">
        <v>105</v>
      </c>
      <c r="G71" s="6"/>
      <c r="H71" s="6">
        <v>120</v>
      </c>
      <c r="I71" s="6"/>
      <c r="J71" s="6">
        <v>120</v>
      </c>
      <c r="K71" s="6"/>
      <c r="L71" s="6">
        <v>120</v>
      </c>
      <c r="M71" s="6"/>
      <c r="N71" s="6">
        <v>120</v>
      </c>
      <c r="O71" s="6"/>
      <c r="P71" s="6">
        <f aca="true" t="shared" si="5" ref="P71:P76">SUM(F71:O71)</f>
        <v>585</v>
      </c>
      <c r="Q71" s="6"/>
      <c r="R71" s="6">
        <v>21</v>
      </c>
      <c r="S71"/>
    </row>
    <row r="72" spans="1:18" ht="12.75" customHeight="1">
      <c r="A72" s="6" t="s">
        <v>14</v>
      </c>
      <c r="B72" s="6" t="s">
        <v>92</v>
      </c>
      <c r="C72" s="6"/>
      <c r="D72" s="6" t="s">
        <v>64</v>
      </c>
      <c r="E72" s="6" t="s">
        <v>93</v>
      </c>
      <c r="F72" s="6">
        <v>120</v>
      </c>
      <c r="G72" s="6"/>
      <c r="H72" s="6">
        <v>120</v>
      </c>
      <c r="I72" s="6"/>
      <c r="J72" s="6">
        <v>120</v>
      </c>
      <c r="K72" s="6"/>
      <c r="L72" s="6">
        <v>120</v>
      </c>
      <c r="M72" s="6"/>
      <c r="N72" s="6">
        <v>98</v>
      </c>
      <c r="O72" s="6"/>
      <c r="P72" s="6">
        <f t="shared" si="5"/>
        <v>578</v>
      </c>
      <c r="Q72" s="6"/>
      <c r="R72" s="6">
        <v>18</v>
      </c>
    </row>
    <row r="73" spans="1:19" s="2" customFormat="1" ht="12.75" customHeight="1">
      <c r="A73" s="6" t="s">
        <v>139</v>
      </c>
      <c r="B73" t="s">
        <v>143</v>
      </c>
      <c r="C73"/>
      <c r="D73" t="s">
        <v>24</v>
      </c>
      <c r="E73" t="s">
        <v>144</v>
      </c>
      <c r="F73">
        <v>120</v>
      </c>
      <c r="G73"/>
      <c r="H73">
        <v>120</v>
      </c>
      <c r="I73"/>
      <c r="J73">
        <v>67</v>
      </c>
      <c r="K73"/>
      <c r="L73">
        <v>120</v>
      </c>
      <c r="M73"/>
      <c r="N73">
        <v>103</v>
      </c>
      <c r="O73"/>
      <c r="P73">
        <f t="shared" si="5"/>
        <v>530</v>
      </c>
      <c r="R73" s="6">
        <v>16</v>
      </c>
      <c r="S73"/>
    </row>
    <row r="74" spans="1:20" ht="12.75" customHeight="1">
      <c r="A74" s="6" t="s">
        <v>156</v>
      </c>
      <c r="B74" s="6" t="s">
        <v>189</v>
      </c>
      <c r="C74" s="6"/>
      <c r="D74" s="6" t="s">
        <v>24</v>
      </c>
      <c r="E74" s="6" t="s">
        <v>190</v>
      </c>
      <c r="F74" s="6">
        <v>111</v>
      </c>
      <c r="G74" s="6"/>
      <c r="H74" s="6">
        <v>111</v>
      </c>
      <c r="I74" s="6"/>
      <c r="J74" s="6">
        <v>75</v>
      </c>
      <c r="K74" s="6"/>
      <c r="L74" s="6">
        <v>87</v>
      </c>
      <c r="M74" s="6"/>
      <c r="N74" s="6">
        <v>65</v>
      </c>
      <c r="O74" s="6"/>
      <c r="P74" s="6">
        <f t="shared" si="5"/>
        <v>449</v>
      </c>
      <c r="Q74" s="6"/>
      <c r="R74" s="6">
        <v>15</v>
      </c>
      <c r="T74" s="6"/>
    </row>
    <row r="75" spans="1:18" ht="12.75" customHeight="1">
      <c r="A75" s="6" t="s">
        <v>142</v>
      </c>
      <c r="B75" t="s">
        <v>114</v>
      </c>
      <c r="D75" t="s">
        <v>24</v>
      </c>
      <c r="E75" t="s">
        <v>72</v>
      </c>
      <c r="F75" s="6">
        <v>86</v>
      </c>
      <c r="G75" s="6"/>
      <c r="H75" s="6">
        <v>103</v>
      </c>
      <c r="I75" s="6"/>
      <c r="J75" s="6">
        <v>68</v>
      </c>
      <c r="K75" s="6"/>
      <c r="L75" s="6">
        <v>92</v>
      </c>
      <c r="M75" s="6"/>
      <c r="N75" s="6">
        <v>96</v>
      </c>
      <c r="O75" s="6"/>
      <c r="P75" s="6">
        <f t="shared" si="5"/>
        <v>445</v>
      </c>
      <c r="R75" s="6">
        <v>14</v>
      </c>
    </row>
    <row r="76" spans="1:19" s="2" customFormat="1" ht="12.75" customHeight="1">
      <c r="A76" s="6" t="s">
        <v>159</v>
      </c>
      <c r="B76" t="s">
        <v>107</v>
      </c>
      <c r="C76"/>
      <c r="D76" t="s">
        <v>24</v>
      </c>
      <c r="E76" t="s">
        <v>108</v>
      </c>
      <c r="F76">
        <v>110</v>
      </c>
      <c r="G76"/>
      <c r="H76">
        <v>61</v>
      </c>
      <c r="I76"/>
      <c r="J76">
        <v>120</v>
      </c>
      <c r="K76"/>
      <c r="L76">
        <v>117</v>
      </c>
      <c r="M76"/>
      <c r="N76"/>
      <c r="O76"/>
      <c r="P76" s="6">
        <f t="shared" si="5"/>
        <v>408</v>
      </c>
      <c r="R76" s="6">
        <v>13</v>
      </c>
      <c r="S76"/>
    </row>
    <row r="78" spans="1:18" ht="12.75" customHeight="1">
      <c r="A78" s="6"/>
      <c r="B78" s="7" t="s">
        <v>126</v>
      </c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11" t="s">
        <v>91</v>
      </c>
      <c r="R78" s="6"/>
    </row>
    <row r="79" spans="1:20" s="2" customFormat="1" ht="12.75" customHeight="1">
      <c r="A79" s="6" t="s">
        <v>11</v>
      </c>
      <c r="B79" s="6" t="s">
        <v>146</v>
      </c>
      <c r="C79" s="6" t="s">
        <v>21</v>
      </c>
      <c r="D79" s="6" t="s">
        <v>147</v>
      </c>
      <c r="E79" s="6" t="s">
        <v>148</v>
      </c>
      <c r="F79"/>
      <c r="G79"/>
      <c r="H79"/>
      <c r="I79"/>
      <c r="J79">
        <v>900</v>
      </c>
      <c r="K79"/>
      <c r="L79">
        <v>300</v>
      </c>
      <c r="M79"/>
      <c r="N79"/>
      <c r="O79"/>
      <c r="P79" s="6"/>
      <c r="Q79" s="6">
        <v>1260</v>
      </c>
      <c r="R79">
        <v>30</v>
      </c>
      <c r="S79">
        <f>ROUNDUP(Q79,0)</f>
        <v>1260</v>
      </c>
      <c r="T79"/>
    </row>
    <row r="80" spans="1:19" s="2" customFormat="1" ht="12.75" customHeight="1">
      <c r="A80" s="6" t="s">
        <v>149</v>
      </c>
      <c r="B80" t="s">
        <v>109</v>
      </c>
      <c r="C80"/>
      <c r="D80" t="s">
        <v>96</v>
      </c>
      <c r="E80" t="s">
        <v>110</v>
      </c>
      <c r="F80" s="6">
        <v>180</v>
      </c>
      <c r="G80" s="6"/>
      <c r="H80" s="6">
        <v>180</v>
      </c>
      <c r="I80" s="6"/>
      <c r="J80" s="6">
        <v>180</v>
      </c>
      <c r="K80" s="6"/>
      <c r="L80" s="6">
        <v>180</v>
      </c>
      <c r="M80" s="6"/>
      <c r="N80" s="6">
        <v>170</v>
      </c>
      <c r="O80" s="6"/>
      <c r="P80" s="6">
        <f>SUM(F80:O80)</f>
        <v>890</v>
      </c>
      <c r="Q80" s="6">
        <f>SUM(P80*1.4)</f>
        <v>1246</v>
      </c>
      <c r="R80" s="6">
        <v>25</v>
      </c>
      <c r="S80">
        <f>ROUNDUP(Q80,0)</f>
        <v>1246</v>
      </c>
    </row>
    <row r="81" spans="1:19" ht="12.75" customHeight="1">
      <c r="A81" s="6" t="s">
        <v>12</v>
      </c>
      <c r="B81" t="s">
        <v>191</v>
      </c>
      <c r="D81" t="s">
        <v>192</v>
      </c>
      <c r="E81" t="s">
        <v>193</v>
      </c>
      <c r="F81" s="6">
        <v>180</v>
      </c>
      <c r="G81" s="6"/>
      <c r="H81" s="6">
        <v>180</v>
      </c>
      <c r="I81" s="6"/>
      <c r="J81" s="6"/>
      <c r="K81" s="6"/>
      <c r="L81" s="6"/>
      <c r="M81" s="6"/>
      <c r="N81" s="6"/>
      <c r="O81" s="6"/>
      <c r="P81" s="6">
        <f>SUM(F81:O81)</f>
        <v>360</v>
      </c>
      <c r="Q81" s="6">
        <f>SUM(P81*1.4)</f>
        <v>503.99999999999994</v>
      </c>
      <c r="R81" s="6">
        <v>21</v>
      </c>
      <c r="S81">
        <f>ROUNDUP(Q81,0)</f>
        <v>504</v>
      </c>
    </row>
    <row r="82" spans="1:19" ht="15.75">
      <c r="A82" s="6" t="s">
        <v>13</v>
      </c>
      <c r="B82" t="s">
        <v>73</v>
      </c>
      <c r="C82" t="s">
        <v>21</v>
      </c>
      <c r="D82" t="s">
        <v>7</v>
      </c>
      <c r="E82" s="2"/>
      <c r="F82" s="6">
        <v>89</v>
      </c>
      <c r="G82" s="6"/>
      <c r="H82" s="6">
        <v>93</v>
      </c>
      <c r="I82" s="6"/>
      <c r="J82" s="6">
        <v>48</v>
      </c>
      <c r="K82" s="6"/>
      <c r="L82" s="6"/>
      <c r="M82" s="6"/>
      <c r="N82" s="6"/>
      <c r="O82" s="6"/>
      <c r="P82" s="6">
        <f>SUM(F82:O82)</f>
        <v>230</v>
      </c>
      <c r="Q82" s="6">
        <f>SUM(P82*1.4)</f>
        <v>322</v>
      </c>
      <c r="R82" s="6">
        <v>18</v>
      </c>
      <c r="S82">
        <f>ROUNDUP(Q82,0)</f>
        <v>322</v>
      </c>
    </row>
    <row r="84" spans="2:19" ht="12.75" customHeight="1">
      <c r="B84" s="7" t="s">
        <v>127</v>
      </c>
      <c r="C84" s="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8" ht="12.75" customHeight="1">
      <c r="A85" t="s">
        <v>11</v>
      </c>
      <c r="B85" t="s">
        <v>222</v>
      </c>
      <c r="C85" t="s">
        <v>37</v>
      </c>
      <c r="D85" t="s">
        <v>213</v>
      </c>
      <c r="E85" t="s">
        <v>214</v>
      </c>
      <c r="F85" s="6">
        <v>60</v>
      </c>
      <c r="G85" s="6">
        <v>56</v>
      </c>
      <c r="H85" s="6">
        <v>49</v>
      </c>
      <c r="I85" s="6">
        <v>49</v>
      </c>
      <c r="J85" s="6">
        <v>60</v>
      </c>
      <c r="K85" s="6">
        <v>42</v>
      </c>
      <c r="L85" s="6">
        <v>41</v>
      </c>
      <c r="M85" s="6">
        <v>48</v>
      </c>
      <c r="N85" s="6">
        <v>60</v>
      </c>
      <c r="O85" s="6">
        <v>40</v>
      </c>
      <c r="P85" s="6">
        <f aca="true" t="shared" si="6" ref="P85:P91">SUM(F85:O85)</f>
        <v>505</v>
      </c>
      <c r="Q85" s="6"/>
      <c r="R85">
        <v>30</v>
      </c>
    </row>
    <row r="86" spans="1:18" ht="12.75" customHeight="1">
      <c r="A86" t="s">
        <v>149</v>
      </c>
      <c r="B86" t="s">
        <v>215</v>
      </c>
      <c r="C86" t="s">
        <v>52</v>
      </c>
      <c r="D86" t="s">
        <v>40</v>
      </c>
      <c r="E86" t="s">
        <v>216</v>
      </c>
      <c r="F86" s="6">
        <v>29</v>
      </c>
      <c r="G86" s="6">
        <v>38</v>
      </c>
      <c r="H86" s="6">
        <v>24</v>
      </c>
      <c r="I86" s="6">
        <v>27</v>
      </c>
      <c r="J86" s="6">
        <v>20</v>
      </c>
      <c r="K86" s="6">
        <v>34</v>
      </c>
      <c r="L86" s="6">
        <v>36</v>
      </c>
      <c r="M86" s="6">
        <v>45</v>
      </c>
      <c r="N86" s="6">
        <v>43</v>
      </c>
      <c r="O86" s="6">
        <v>28</v>
      </c>
      <c r="P86" s="6">
        <f t="shared" si="6"/>
        <v>324</v>
      </c>
      <c r="Q86" s="6"/>
      <c r="R86" s="6">
        <v>25</v>
      </c>
    </row>
    <row r="87" spans="1:18" ht="12.75" customHeight="1">
      <c r="A87" t="s">
        <v>12</v>
      </c>
      <c r="B87" t="s">
        <v>112</v>
      </c>
      <c r="C87" t="s">
        <v>37</v>
      </c>
      <c r="D87" t="s">
        <v>62</v>
      </c>
      <c r="E87" t="s">
        <v>113</v>
      </c>
      <c r="F87" s="6">
        <v>21</v>
      </c>
      <c r="G87" s="6">
        <v>20</v>
      </c>
      <c r="H87" s="6">
        <v>21</v>
      </c>
      <c r="I87" s="6">
        <v>30</v>
      </c>
      <c r="J87" s="6">
        <v>22</v>
      </c>
      <c r="K87" s="6">
        <v>35</v>
      </c>
      <c r="L87" s="6">
        <v>33</v>
      </c>
      <c r="M87" s="6">
        <v>44</v>
      </c>
      <c r="N87" s="6">
        <v>41</v>
      </c>
      <c r="O87" s="6">
        <v>18</v>
      </c>
      <c r="P87" s="6">
        <f t="shared" si="6"/>
        <v>285</v>
      </c>
      <c r="Q87" s="6"/>
      <c r="R87" s="6">
        <v>21</v>
      </c>
    </row>
    <row r="88" spans="1:18" ht="12.75" customHeight="1">
      <c r="A88" t="s">
        <v>13</v>
      </c>
      <c r="B88" t="s">
        <v>178</v>
      </c>
      <c r="C88" t="s">
        <v>37</v>
      </c>
      <c r="D88" t="s">
        <v>111</v>
      </c>
      <c r="E88" t="s">
        <v>179</v>
      </c>
      <c r="F88" s="6">
        <v>26</v>
      </c>
      <c r="G88" s="6">
        <v>22</v>
      </c>
      <c r="H88" s="6">
        <v>26</v>
      </c>
      <c r="I88" s="6">
        <v>17</v>
      </c>
      <c r="J88" s="6">
        <v>29</v>
      </c>
      <c r="K88" s="6">
        <v>30</v>
      </c>
      <c r="L88" s="6">
        <v>19</v>
      </c>
      <c r="M88" s="6">
        <v>13</v>
      </c>
      <c r="N88" s="6">
        <v>29</v>
      </c>
      <c r="O88" s="6">
        <v>22</v>
      </c>
      <c r="P88" s="6">
        <f t="shared" si="6"/>
        <v>233</v>
      </c>
      <c r="Q88" s="6"/>
      <c r="R88" s="6">
        <v>18</v>
      </c>
    </row>
    <row r="89" spans="1:18" ht="12.75" customHeight="1">
      <c r="A89" t="s">
        <v>14</v>
      </c>
      <c r="B89" t="s">
        <v>180</v>
      </c>
      <c r="C89" t="s">
        <v>37</v>
      </c>
      <c r="D89" t="s">
        <v>111</v>
      </c>
      <c r="E89" t="s">
        <v>181</v>
      </c>
      <c r="F89" s="6">
        <v>31</v>
      </c>
      <c r="G89" s="6">
        <v>35</v>
      </c>
      <c r="H89" s="6">
        <v>19</v>
      </c>
      <c r="I89" s="6">
        <v>27</v>
      </c>
      <c r="J89" s="6">
        <v>16</v>
      </c>
      <c r="K89" s="6">
        <v>15</v>
      </c>
      <c r="L89" s="6">
        <v>18</v>
      </c>
      <c r="M89" s="6">
        <v>15</v>
      </c>
      <c r="N89" s="6">
        <v>17</v>
      </c>
      <c r="O89" s="6">
        <v>26</v>
      </c>
      <c r="P89" s="6">
        <f t="shared" si="6"/>
        <v>219</v>
      </c>
      <c r="Q89" s="6"/>
      <c r="R89" s="6">
        <v>16</v>
      </c>
    </row>
    <row r="90" spans="1:18" ht="12.75" customHeight="1">
      <c r="A90" t="s">
        <v>139</v>
      </c>
      <c r="B90" t="s">
        <v>115</v>
      </c>
      <c r="C90" t="s">
        <v>52</v>
      </c>
      <c r="D90" t="s">
        <v>62</v>
      </c>
      <c r="E90" t="s">
        <v>113</v>
      </c>
      <c r="F90" s="6">
        <v>15</v>
      </c>
      <c r="G90" s="6">
        <v>12</v>
      </c>
      <c r="H90" s="6">
        <v>18</v>
      </c>
      <c r="I90" s="6">
        <v>22</v>
      </c>
      <c r="J90" s="6">
        <v>14</v>
      </c>
      <c r="K90" s="6">
        <v>23</v>
      </c>
      <c r="L90" s="6">
        <v>13</v>
      </c>
      <c r="M90" s="6">
        <v>14</v>
      </c>
      <c r="N90" s="6">
        <v>13</v>
      </c>
      <c r="O90" s="6">
        <v>12</v>
      </c>
      <c r="P90" s="6">
        <f t="shared" si="6"/>
        <v>156</v>
      </c>
      <c r="Q90" s="6"/>
      <c r="R90" s="6">
        <v>15</v>
      </c>
    </row>
    <row r="91" spans="1:18" ht="12.75" customHeight="1">
      <c r="A91" t="s">
        <v>156</v>
      </c>
      <c r="B91" t="s">
        <v>217</v>
      </c>
      <c r="C91" t="s">
        <v>37</v>
      </c>
      <c r="D91" t="s">
        <v>40</v>
      </c>
      <c r="E91" t="s">
        <v>218</v>
      </c>
      <c r="F91" s="6">
        <v>3</v>
      </c>
      <c r="G91" s="6">
        <v>15</v>
      </c>
      <c r="H91" s="6">
        <v>2</v>
      </c>
      <c r="I91" s="6">
        <v>7</v>
      </c>
      <c r="J91" s="6">
        <v>25</v>
      </c>
      <c r="K91" s="6">
        <v>6</v>
      </c>
      <c r="L91" s="6">
        <v>4</v>
      </c>
      <c r="M91" s="6">
        <v>26</v>
      </c>
      <c r="N91" s="6">
        <v>22</v>
      </c>
      <c r="O91" s="6">
        <v>23</v>
      </c>
      <c r="P91" s="6">
        <f t="shared" si="6"/>
        <v>133</v>
      </c>
      <c r="Q91" s="6"/>
      <c r="R91" s="6">
        <v>14</v>
      </c>
    </row>
    <row r="92" ht="12.75">
      <c r="R92" s="6"/>
    </row>
    <row r="93" spans="2:18" s="6" customFormat="1" ht="12.75" customHeight="1">
      <c r="B93" s="7" t="s">
        <v>128</v>
      </c>
      <c r="C93" s="7"/>
      <c r="R93"/>
    </row>
    <row r="94" spans="1:19" ht="12.75" customHeight="1">
      <c r="A94" t="s">
        <v>11</v>
      </c>
      <c r="B94" t="s">
        <v>20</v>
      </c>
      <c r="D94" t="s">
        <v>18</v>
      </c>
      <c r="E94" t="s">
        <v>81</v>
      </c>
      <c r="F94" s="6">
        <v>40</v>
      </c>
      <c r="G94" s="6">
        <v>7</v>
      </c>
      <c r="H94" s="6">
        <v>56</v>
      </c>
      <c r="I94" s="6">
        <v>48</v>
      </c>
      <c r="J94" s="6">
        <v>45</v>
      </c>
      <c r="K94" s="6">
        <v>59</v>
      </c>
      <c r="L94" s="6">
        <v>50</v>
      </c>
      <c r="M94" s="6">
        <v>60</v>
      </c>
      <c r="N94" s="6">
        <v>60</v>
      </c>
      <c r="O94" s="6">
        <v>60</v>
      </c>
      <c r="P94" s="6">
        <f aca="true" t="shared" si="7" ref="P94:P104">SUM(F94:O94)</f>
        <v>485</v>
      </c>
      <c r="Q94" s="6"/>
      <c r="R94">
        <v>30</v>
      </c>
      <c r="S94" s="6"/>
    </row>
    <row r="95" spans="1:18" ht="12.75" customHeight="1">
      <c r="A95" t="s">
        <v>149</v>
      </c>
      <c r="B95" s="6" t="s">
        <v>220</v>
      </c>
      <c r="C95" s="6"/>
      <c r="D95" s="6" t="s">
        <v>7</v>
      </c>
      <c r="E95" s="6" t="s">
        <v>221</v>
      </c>
      <c r="F95" s="6">
        <v>45</v>
      </c>
      <c r="G95" s="6">
        <v>60</v>
      </c>
      <c r="H95" s="6">
        <v>46</v>
      </c>
      <c r="I95" s="6">
        <v>53</v>
      </c>
      <c r="J95" s="6">
        <v>24</v>
      </c>
      <c r="K95" s="6">
        <v>39</v>
      </c>
      <c r="L95" s="6">
        <v>37</v>
      </c>
      <c r="M95" s="6">
        <v>60</v>
      </c>
      <c r="N95" s="6">
        <v>27</v>
      </c>
      <c r="O95" s="6">
        <v>48</v>
      </c>
      <c r="P95" s="6">
        <f t="shared" si="7"/>
        <v>439</v>
      </c>
      <c r="Q95" s="6"/>
      <c r="R95" s="6">
        <v>25</v>
      </c>
    </row>
    <row r="96" spans="1:18" ht="12.75" customHeight="1">
      <c r="A96" t="s">
        <v>12</v>
      </c>
      <c r="B96" t="s">
        <v>223</v>
      </c>
      <c r="D96" t="s">
        <v>213</v>
      </c>
      <c r="E96" t="s">
        <v>224</v>
      </c>
      <c r="F96" s="6">
        <v>36</v>
      </c>
      <c r="G96" s="6">
        <v>31</v>
      </c>
      <c r="H96" s="6">
        <v>33</v>
      </c>
      <c r="I96" s="6">
        <v>41</v>
      </c>
      <c r="J96" s="6">
        <v>49</v>
      </c>
      <c r="K96" s="6">
        <v>45</v>
      </c>
      <c r="L96" s="6">
        <v>33</v>
      </c>
      <c r="M96" s="6">
        <v>36</v>
      </c>
      <c r="N96" s="6">
        <v>41</v>
      </c>
      <c r="O96" s="6">
        <v>33</v>
      </c>
      <c r="P96" s="6">
        <f t="shared" si="7"/>
        <v>378</v>
      </c>
      <c r="Q96" s="6"/>
      <c r="R96" s="6">
        <v>21</v>
      </c>
    </row>
    <row r="97" spans="1:18" ht="12.75" customHeight="1">
      <c r="A97" t="s">
        <v>13</v>
      </c>
      <c r="B97" t="s">
        <v>227</v>
      </c>
      <c r="D97" t="s">
        <v>40</v>
      </c>
      <c r="E97" t="s">
        <v>225</v>
      </c>
      <c r="F97" s="6">
        <v>10</v>
      </c>
      <c r="G97" s="6">
        <v>36</v>
      </c>
      <c r="H97" s="6">
        <v>32</v>
      </c>
      <c r="I97" s="6">
        <v>35</v>
      </c>
      <c r="J97" s="6">
        <v>59</v>
      </c>
      <c r="K97" s="6">
        <v>35</v>
      </c>
      <c r="L97" s="6">
        <v>52</v>
      </c>
      <c r="M97" s="6">
        <v>41</v>
      </c>
      <c r="N97" s="6">
        <v>22</v>
      </c>
      <c r="O97" s="6">
        <v>34</v>
      </c>
      <c r="P97" s="6">
        <f t="shared" si="7"/>
        <v>356</v>
      </c>
      <c r="Q97" s="6"/>
      <c r="R97" s="6">
        <v>18</v>
      </c>
    </row>
    <row r="98" spans="1:18" ht="12.75" customHeight="1">
      <c r="A98" t="s">
        <v>14</v>
      </c>
      <c r="B98" t="s">
        <v>228</v>
      </c>
      <c r="D98" t="s">
        <v>40</v>
      </c>
      <c r="E98" t="s">
        <v>229</v>
      </c>
      <c r="F98" s="6">
        <v>41</v>
      </c>
      <c r="G98" s="6">
        <v>26</v>
      </c>
      <c r="H98" s="6">
        <v>31</v>
      </c>
      <c r="I98" s="6">
        <v>36</v>
      </c>
      <c r="J98" s="6">
        <v>38</v>
      </c>
      <c r="K98" s="6">
        <v>33</v>
      </c>
      <c r="L98" s="6">
        <v>31</v>
      </c>
      <c r="M98" s="6">
        <v>30</v>
      </c>
      <c r="N98" s="6">
        <v>45</v>
      </c>
      <c r="O98" s="6">
        <v>44</v>
      </c>
      <c r="P98" s="6">
        <f t="shared" si="7"/>
        <v>355</v>
      </c>
      <c r="R98" s="6">
        <v>16</v>
      </c>
    </row>
    <row r="99" spans="1:19" s="2" customFormat="1" ht="12.75" customHeight="1">
      <c r="A99" t="s">
        <v>139</v>
      </c>
      <c r="B99" t="s">
        <v>82</v>
      </c>
      <c r="C99"/>
      <c r="D99" t="s">
        <v>40</v>
      </c>
      <c r="E99" t="s">
        <v>83</v>
      </c>
      <c r="F99" s="6">
        <v>57</v>
      </c>
      <c r="G99" s="6">
        <v>34</v>
      </c>
      <c r="H99" s="6">
        <v>38</v>
      </c>
      <c r="I99" s="6">
        <v>34</v>
      </c>
      <c r="J99" s="6">
        <v>2</v>
      </c>
      <c r="K99" s="6">
        <v>41</v>
      </c>
      <c r="L99" s="6">
        <v>35</v>
      </c>
      <c r="M99" s="6">
        <v>36</v>
      </c>
      <c r="N99" s="6">
        <v>31</v>
      </c>
      <c r="O99" s="6">
        <v>25</v>
      </c>
      <c r="P99" s="6">
        <f t="shared" si="7"/>
        <v>333</v>
      </c>
      <c r="Q99"/>
      <c r="R99" s="6">
        <v>15</v>
      </c>
      <c r="S99"/>
    </row>
    <row r="100" spans="1:18" s="6" customFormat="1" ht="12.75" customHeight="1">
      <c r="A100" t="s">
        <v>156</v>
      </c>
      <c r="B100" t="s">
        <v>230</v>
      </c>
      <c r="C100"/>
      <c r="D100" t="s">
        <v>111</v>
      </c>
      <c r="E100" t="s">
        <v>231</v>
      </c>
      <c r="F100">
        <v>37</v>
      </c>
      <c r="G100">
        <v>32</v>
      </c>
      <c r="H100">
        <v>38</v>
      </c>
      <c r="I100">
        <v>29</v>
      </c>
      <c r="J100">
        <v>33</v>
      </c>
      <c r="K100">
        <v>37</v>
      </c>
      <c r="L100">
        <v>36</v>
      </c>
      <c r="M100">
        <v>21</v>
      </c>
      <c r="N100">
        <v>37</v>
      </c>
      <c r="O100">
        <v>21</v>
      </c>
      <c r="P100">
        <f t="shared" si="7"/>
        <v>321</v>
      </c>
      <c r="R100" s="6">
        <v>14</v>
      </c>
    </row>
    <row r="101" spans="1:20" ht="12.75" customHeight="1">
      <c r="A101" t="s">
        <v>142</v>
      </c>
      <c r="B101" t="s">
        <v>114</v>
      </c>
      <c r="D101" t="s">
        <v>24</v>
      </c>
      <c r="E101" t="s">
        <v>72</v>
      </c>
      <c r="F101" s="6">
        <v>36</v>
      </c>
      <c r="G101" s="6">
        <v>30</v>
      </c>
      <c r="H101" s="6">
        <v>33</v>
      </c>
      <c r="I101" s="6">
        <v>26</v>
      </c>
      <c r="J101" s="6">
        <v>35</v>
      </c>
      <c r="K101" s="6">
        <v>25</v>
      </c>
      <c r="L101" s="6">
        <v>34</v>
      </c>
      <c r="M101" s="6">
        <v>26</v>
      </c>
      <c r="N101" s="6">
        <v>5</v>
      </c>
      <c r="O101" s="6">
        <v>42</v>
      </c>
      <c r="P101" s="6">
        <f t="shared" si="7"/>
        <v>292</v>
      </c>
      <c r="Q101" s="6"/>
      <c r="R101" s="6">
        <v>13</v>
      </c>
      <c r="S101" s="6"/>
      <c r="T101" s="6"/>
    </row>
    <row r="102" spans="1:18" ht="12.75" customHeight="1">
      <c r="A102" t="s">
        <v>159</v>
      </c>
      <c r="B102" t="s">
        <v>79</v>
      </c>
      <c r="C102" t="s">
        <v>80</v>
      </c>
      <c r="D102" t="s">
        <v>40</v>
      </c>
      <c r="E102" t="s">
        <v>41</v>
      </c>
      <c r="F102" s="6">
        <v>40</v>
      </c>
      <c r="G102" s="6">
        <v>36</v>
      </c>
      <c r="H102" s="6">
        <v>36</v>
      </c>
      <c r="I102" s="6">
        <v>44</v>
      </c>
      <c r="J102" s="6">
        <v>5</v>
      </c>
      <c r="K102" s="6">
        <v>32</v>
      </c>
      <c r="L102" s="6">
        <v>20</v>
      </c>
      <c r="M102" s="6">
        <v>5</v>
      </c>
      <c r="N102" s="6">
        <v>40</v>
      </c>
      <c r="O102" s="6">
        <v>24</v>
      </c>
      <c r="P102" s="6">
        <f t="shared" si="7"/>
        <v>282</v>
      </c>
      <c r="Q102" s="6"/>
      <c r="R102" s="6">
        <v>12</v>
      </c>
    </row>
    <row r="103" spans="1:18" ht="12.75" customHeight="1">
      <c r="A103" t="s">
        <v>15</v>
      </c>
      <c r="B103" t="s">
        <v>137</v>
      </c>
      <c r="D103" t="s">
        <v>111</v>
      </c>
      <c r="E103" t="s">
        <v>138</v>
      </c>
      <c r="F103">
        <v>28</v>
      </c>
      <c r="G103">
        <v>25</v>
      </c>
      <c r="H103">
        <v>25</v>
      </c>
      <c r="I103">
        <v>35</v>
      </c>
      <c r="J103">
        <v>26</v>
      </c>
      <c r="K103">
        <v>27</v>
      </c>
      <c r="L103">
        <v>21</v>
      </c>
      <c r="M103">
        <v>23</v>
      </c>
      <c r="N103">
        <v>18</v>
      </c>
      <c r="O103">
        <v>32</v>
      </c>
      <c r="P103">
        <f t="shared" si="7"/>
        <v>260</v>
      </c>
      <c r="R103" s="6">
        <v>11</v>
      </c>
    </row>
    <row r="104" spans="1:18" ht="12.75" customHeight="1">
      <c r="A104" t="s">
        <v>16</v>
      </c>
      <c r="B104" t="s">
        <v>77</v>
      </c>
      <c r="C104" t="s">
        <v>21</v>
      </c>
      <c r="D104" t="s">
        <v>40</v>
      </c>
      <c r="E104" t="s">
        <v>78</v>
      </c>
      <c r="F104" s="6">
        <v>16</v>
      </c>
      <c r="G104" s="6">
        <v>37</v>
      </c>
      <c r="H104" s="6">
        <v>27</v>
      </c>
      <c r="I104" s="6">
        <v>37</v>
      </c>
      <c r="J104" s="6">
        <v>30</v>
      </c>
      <c r="K104" s="6">
        <v>40</v>
      </c>
      <c r="L104" s="6">
        <v>29</v>
      </c>
      <c r="M104" s="6">
        <v>5</v>
      </c>
      <c r="N104" s="6">
        <v>3</v>
      </c>
      <c r="O104" s="6">
        <v>36</v>
      </c>
      <c r="P104" s="6">
        <f t="shared" si="7"/>
        <v>260</v>
      </c>
      <c r="Q104" s="6"/>
      <c r="R104" s="6">
        <v>10</v>
      </c>
    </row>
    <row r="106" spans="2:3" s="6" customFormat="1" ht="13.5" customHeight="1">
      <c r="B106" s="7" t="s">
        <v>232</v>
      </c>
      <c r="C106" s="7"/>
    </row>
    <row r="107" spans="1:18" s="6" customFormat="1" ht="12.75" customHeight="1">
      <c r="A107" t="s">
        <v>11</v>
      </c>
      <c r="B107" s="6" t="s">
        <v>74</v>
      </c>
      <c r="D107" s="6" t="s">
        <v>75</v>
      </c>
      <c r="E107" s="6" t="s">
        <v>76</v>
      </c>
      <c r="F107" s="6" t="s">
        <v>233</v>
      </c>
      <c r="H107"/>
      <c r="I107"/>
      <c r="J107" s="6">
        <v>104</v>
      </c>
      <c r="L107" s="6">
        <v>120</v>
      </c>
      <c r="N107" s="6">
        <v>82</v>
      </c>
      <c r="P107" s="6">
        <f>SUM(F107:O107)</f>
        <v>306</v>
      </c>
      <c r="Q107"/>
      <c r="R107" s="6">
        <v>30</v>
      </c>
    </row>
    <row r="109" spans="2:3" s="6" customFormat="1" ht="13.5" customHeight="1">
      <c r="B109" s="7" t="s">
        <v>129</v>
      </c>
      <c r="C109" s="7"/>
    </row>
    <row r="110" spans="1:18" s="6" customFormat="1" ht="12.75" customHeight="1">
      <c r="A110" t="s">
        <v>11</v>
      </c>
      <c r="B110" s="6" t="s">
        <v>74</v>
      </c>
      <c r="D110" s="6" t="s">
        <v>75</v>
      </c>
      <c r="E110" s="6" t="s">
        <v>76</v>
      </c>
      <c r="F110" s="6" t="s">
        <v>116</v>
      </c>
      <c r="H110"/>
      <c r="I110"/>
      <c r="J110" s="6">
        <v>120</v>
      </c>
      <c r="L110" s="6">
        <v>112</v>
      </c>
      <c r="N110" s="6">
        <v>120</v>
      </c>
      <c r="P110" s="6">
        <f aca="true" t="shared" si="8" ref="P110:P117">SUM(F110:O110)</f>
        <v>352</v>
      </c>
      <c r="Q110"/>
      <c r="R110">
        <v>30</v>
      </c>
    </row>
    <row r="111" spans="1:19" s="2" customFormat="1" ht="12.75" customHeight="1">
      <c r="A111" t="s">
        <v>149</v>
      </c>
      <c r="B111" t="s">
        <v>240</v>
      </c>
      <c r="C111"/>
      <c r="D111" t="s">
        <v>38</v>
      </c>
      <c r="E111" t="s">
        <v>241</v>
      </c>
      <c r="F111" t="s">
        <v>242</v>
      </c>
      <c r="G111"/>
      <c r="H111"/>
      <c r="I111"/>
      <c r="J111" s="6">
        <v>120</v>
      </c>
      <c r="K111" s="6"/>
      <c r="L111" s="6">
        <v>105</v>
      </c>
      <c r="M111" s="6"/>
      <c r="N111" s="6">
        <v>120</v>
      </c>
      <c r="O111" s="6"/>
      <c r="P111" s="6">
        <f t="shared" si="8"/>
        <v>345</v>
      </c>
      <c r="Q111" s="6"/>
      <c r="R111" s="6">
        <v>25</v>
      </c>
      <c r="S111" s="6"/>
    </row>
    <row r="112" spans="1:20" ht="12.75">
      <c r="A112" t="s">
        <v>12</v>
      </c>
      <c r="B112" s="6" t="s">
        <v>247</v>
      </c>
      <c r="C112" s="6"/>
      <c r="D112" s="6" t="s">
        <v>7</v>
      </c>
      <c r="E112" s="6" t="s">
        <v>248</v>
      </c>
      <c r="F112" s="6" t="s">
        <v>242</v>
      </c>
      <c r="G112" s="6"/>
      <c r="J112" s="6">
        <v>94</v>
      </c>
      <c r="K112" s="6"/>
      <c r="L112" s="6">
        <v>120</v>
      </c>
      <c r="M112" s="6"/>
      <c r="N112" s="6">
        <v>120</v>
      </c>
      <c r="O112" s="6"/>
      <c r="P112" s="6">
        <f t="shared" si="8"/>
        <v>334</v>
      </c>
      <c r="Q112" s="6"/>
      <c r="R112" s="6">
        <v>21</v>
      </c>
      <c r="T112" s="13"/>
    </row>
    <row r="113" spans="1:19" s="2" customFormat="1" ht="12.75" customHeight="1">
      <c r="A113" t="s">
        <v>13</v>
      </c>
      <c r="B113" t="s">
        <v>237</v>
      </c>
      <c r="C113"/>
      <c r="D113" t="s">
        <v>38</v>
      </c>
      <c r="E113" t="s">
        <v>44</v>
      </c>
      <c r="F113" t="s">
        <v>238</v>
      </c>
      <c r="G113"/>
      <c r="H113"/>
      <c r="I113"/>
      <c r="J113" s="6">
        <v>115</v>
      </c>
      <c r="K113" s="6"/>
      <c r="L113" s="6">
        <v>97</v>
      </c>
      <c r="M113" s="6"/>
      <c r="N113" s="6">
        <v>120</v>
      </c>
      <c r="O113" s="6"/>
      <c r="P113" s="6">
        <f t="shared" si="8"/>
        <v>332</v>
      </c>
      <c r="Q113" s="6"/>
      <c r="R113" s="6">
        <v>18</v>
      </c>
      <c r="S113" s="6"/>
    </row>
    <row r="114" spans="1:18" ht="12.75">
      <c r="A114" t="s">
        <v>14</v>
      </c>
      <c r="B114" t="s">
        <v>234</v>
      </c>
      <c r="D114" t="s">
        <v>235</v>
      </c>
      <c r="E114" t="s">
        <v>236</v>
      </c>
      <c r="F114" s="13" t="s">
        <v>249</v>
      </c>
      <c r="J114" s="6">
        <v>120</v>
      </c>
      <c r="K114" s="6"/>
      <c r="L114" s="6">
        <v>103</v>
      </c>
      <c r="M114" s="6"/>
      <c r="N114" s="6">
        <v>105</v>
      </c>
      <c r="O114" s="6"/>
      <c r="P114" s="6">
        <f t="shared" si="8"/>
        <v>328</v>
      </c>
      <c r="Q114" s="6"/>
      <c r="R114" s="6">
        <v>16</v>
      </c>
    </row>
    <row r="115" spans="1:18" ht="12.75">
      <c r="A115" t="s">
        <v>139</v>
      </c>
      <c r="B115" t="s">
        <v>240</v>
      </c>
      <c r="D115" t="s">
        <v>38</v>
      </c>
      <c r="E115" t="s">
        <v>241</v>
      </c>
      <c r="F115" t="s">
        <v>250</v>
      </c>
      <c r="J115" s="6">
        <v>120</v>
      </c>
      <c r="K115" s="6"/>
      <c r="L115" s="6">
        <v>120</v>
      </c>
      <c r="M115" s="6"/>
      <c r="N115" s="6">
        <v>87</v>
      </c>
      <c r="O115" s="6"/>
      <c r="P115" s="6">
        <f t="shared" si="8"/>
        <v>327</v>
      </c>
      <c r="R115" s="6">
        <v>15</v>
      </c>
    </row>
    <row r="116" spans="1:18" ht="12.75">
      <c r="A116" t="s">
        <v>156</v>
      </c>
      <c r="B116" s="6" t="s">
        <v>245</v>
      </c>
      <c r="C116" t="s">
        <v>21</v>
      </c>
      <c r="D116" t="s">
        <v>38</v>
      </c>
      <c r="E116" t="s">
        <v>246</v>
      </c>
      <c r="F116" t="s">
        <v>239</v>
      </c>
      <c r="H116" s="6"/>
      <c r="I116" s="6"/>
      <c r="J116" s="6">
        <v>93</v>
      </c>
      <c r="K116" s="6"/>
      <c r="L116" s="6">
        <v>120</v>
      </c>
      <c r="M116" s="6"/>
      <c r="N116" s="6">
        <v>101</v>
      </c>
      <c r="O116" s="6"/>
      <c r="P116" s="6">
        <f t="shared" si="8"/>
        <v>314</v>
      </c>
      <c r="R116" s="6">
        <v>14</v>
      </c>
    </row>
    <row r="117" spans="1:18" ht="12.75">
      <c r="A117" t="s">
        <v>142</v>
      </c>
      <c r="B117" t="s">
        <v>195</v>
      </c>
      <c r="C117" t="s">
        <v>37</v>
      </c>
      <c r="D117" t="s">
        <v>38</v>
      </c>
      <c r="E117" t="s">
        <v>196</v>
      </c>
      <c r="F117" t="s">
        <v>239</v>
      </c>
      <c r="H117" s="6"/>
      <c r="I117" s="6"/>
      <c r="J117" s="6">
        <v>91</v>
      </c>
      <c r="K117" s="6"/>
      <c r="L117" s="6">
        <v>105</v>
      </c>
      <c r="M117" s="6"/>
      <c r="N117" s="6">
        <v>93</v>
      </c>
      <c r="O117" s="6"/>
      <c r="P117" s="6">
        <f t="shared" si="8"/>
        <v>289</v>
      </c>
      <c r="R117" s="6">
        <v>12.5</v>
      </c>
    </row>
    <row r="118" spans="2:18" ht="12.75" customHeight="1">
      <c r="B118" t="s">
        <v>243</v>
      </c>
      <c r="D118" t="s">
        <v>38</v>
      </c>
      <c r="E118" t="s">
        <v>244</v>
      </c>
      <c r="F118" t="s">
        <v>239</v>
      </c>
      <c r="H118" s="6"/>
      <c r="I118" s="6"/>
      <c r="J118" s="6">
        <v>120</v>
      </c>
      <c r="K118" s="6"/>
      <c r="L118" s="6">
        <v>89</v>
      </c>
      <c r="M118" s="6"/>
      <c r="N118" s="6">
        <v>80</v>
      </c>
      <c r="O118" s="6"/>
      <c r="P118" s="6">
        <f>SUM(G118:O118)</f>
        <v>289</v>
      </c>
      <c r="R118" s="6">
        <v>12.5</v>
      </c>
    </row>
    <row r="119" spans="1:18" ht="15.75">
      <c r="A119" t="s">
        <v>15</v>
      </c>
      <c r="B119" s="6" t="s">
        <v>61</v>
      </c>
      <c r="C119" s="2"/>
      <c r="D119" s="6" t="s">
        <v>62</v>
      </c>
      <c r="E119" s="6" t="s">
        <v>63</v>
      </c>
      <c r="F119" s="6" t="s">
        <v>182</v>
      </c>
      <c r="G119" s="6"/>
      <c r="H119" s="6"/>
      <c r="I119" s="6"/>
      <c r="J119" s="6">
        <v>98</v>
      </c>
      <c r="K119" s="6"/>
      <c r="L119" s="6">
        <v>66</v>
      </c>
      <c r="M119" s="6"/>
      <c r="N119" s="6">
        <v>101</v>
      </c>
      <c r="O119" s="6"/>
      <c r="P119" s="6">
        <f>SUM(F119:O119)</f>
        <v>265</v>
      </c>
      <c r="R119" s="6">
        <v>11</v>
      </c>
    </row>
    <row r="120" spans="1:18" ht="12.75">
      <c r="A120" t="s">
        <v>16</v>
      </c>
      <c r="B120" t="s">
        <v>97</v>
      </c>
      <c r="D120" t="s">
        <v>38</v>
      </c>
      <c r="E120" t="s">
        <v>98</v>
      </c>
      <c r="F120" t="s">
        <v>239</v>
      </c>
      <c r="H120" s="6"/>
      <c r="I120" s="6"/>
      <c r="J120" s="6">
        <v>83</v>
      </c>
      <c r="K120" s="6"/>
      <c r="L120" s="6">
        <v>95</v>
      </c>
      <c r="M120" s="6"/>
      <c r="N120" s="6">
        <v>70</v>
      </c>
      <c r="O120" s="6"/>
      <c r="P120" s="6">
        <f>SUM(F120:O120)</f>
        <v>248</v>
      </c>
      <c r="R120" s="6">
        <v>10</v>
      </c>
    </row>
    <row r="121" ht="12.75">
      <c r="R121" s="6"/>
    </row>
    <row r="122" spans="2:3" s="6" customFormat="1" ht="12.75" customHeight="1">
      <c r="B122" s="7" t="s">
        <v>130</v>
      </c>
      <c r="C122" s="7"/>
    </row>
    <row r="123" spans="1:19" ht="12.75" customHeight="1">
      <c r="A123" t="s">
        <v>11</v>
      </c>
      <c r="B123" t="s">
        <v>105</v>
      </c>
      <c r="D123" t="s">
        <v>7</v>
      </c>
      <c r="E123" t="s">
        <v>106</v>
      </c>
      <c r="F123" s="6" t="s">
        <v>117</v>
      </c>
      <c r="G123" s="6"/>
      <c r="H123" s="6"/>
      <c r="I123" s="6"/>
      <c r="J123" s="6"/>
      <c r="K123" s="6"/>
      <c r="L123" s="6">
        <v>360</v>
      </c>
      <c r="M123" s="6"/>
      <c r="N123" s="6">
        <v>180</v>
      </c>
      <c r="O123" s="6"/>
      <c r="P123" s="6"/>
      <c r="Q123" s="6"/>
      <c r="R123" s="6">
        <v>30</v>
      </c>
      <c r="S123" s="6"/>
    </row>
    <row r="124" spans="1:21" ht="12.75" customHeight="1">
      <c r="A124" t="s">
        <v>149</v>
      </c>
      <c r="B124" t="s">
        <v>251</v>
      </c>
      <c r="D124" t="s">
        <v>118</v>
      </c>
      <c r="E124" t="s">
        <v>252</v>
      </c>
      <c r="F124" s="6" t="s">
        <v>119</v>
      </c>
      <c r="G124" s="6"/>
      <c r="I124" s="6"/>
      <c r="J124">
        <v>80</v>
      </c>
      <c r="L124">
        <v>120</v>
      </c>
      <c r="N124">
        <v>92</v>
      </c>
      <c r="P124">
        <f>SUM(I124:O124)</f>
        <v>292</v>
      </c>
      <c r="R124" s="6">
        <v>25</v>
      </c>
      <c r="S124" s="6"/>
      <c r="T124" s="2"/>
      <c r="U124" s="2"/>
    </row>
    <row r="125" spans="1:18" ht="12.75">
      <c r="A125" t="s">
        <v>12</v>
      </c>
      <c r="B125" t="s">
        <v>234</v>
      </c>
      <c r="D125" t="s">
        <v>235</v>
      </c>
      <c r="E125" t="s">
        <v>236</v>
      </c>
      <c r="F125" s="13" t="s">
        <v>253</v>
      </c>
      <c r="J125" s="6">
        <v>70</v>
      </c>
      <c r="K125" s="6"/>
      <c r="L125" s="6">
        <v>110</v>
      </c>
      <c r="M125" s="6"/>
      <c r="N125" s="6">
        <v>92</v>
      </c>
      <c r="O125" s="6"/>
      <c r="P125" s="6">
        <f>SUM(F125:O125)</f>
        <v>272</v>
      </c>
      <c r="Q125" s="6"/>
      <c r="R125" s="6">
        <v>21</v>
      </c>
    </row>
    <row r="127" spans="2:3" s="6" customFormat="1" ht="12.75" customHeight="1">
      <c r="B127" s="7" t="s">
        <v>131</v>
      </c>
      <c r="C127" s="7"/>
    </row>
    <row r="128" spans="1:18" ht="12.75" customHeight="1">
      <c r="A128" t="s">
        <v>11</v>
      </c>
      <c r="B128" t="s">
        <v>114</v>
      </c>
      <c r="D128" t="s">
        <v>24</v>
      </c>
      <c r="E128" t="s">
        <v>72</v>
      </c>
      <c r="F128" t="s">
        <v>95</v>
      </c>
      <c r="J128">
        <v>93</v>
      </c>
      <c r="L128">
        <v>93</v>
      </c>
      <c r="N128">
        <v>120</v>
      </c>
      <c r="P128">
        <f>SUM(I128:O128)</f>
        <v>306</v>
      </c>
      <c r="R128" s="6">
        <v>30</v>
      </c>
    </row>
    <row r="129" spans="1:18" ht="12.75" customHeight="1">
      <c r="A129" t="s">
        <v>149</v>
      </c>
      <c r="B129" t="s">
        <v>28</v>
      </c>
      <c r="D129" t="s">
        <v>7</v>
      </c>
      <c r="E129" t="s">
        <v>29</v>
      </c>
      <c r="F129" t="s">
        <v>94</v>
      </c>
      <c r="J129">
        <v>120</v>
      </c>
      <c r="L129">
        <v>120</v>
      </c>
      <c r="P129">
        <f>SUM(I129:O129)</f>
        <v>240</v>
      </c>
      <c r="R129" s="6">
        <v>25</v>
      </c>
    </row>
    <row r="133" s="7" customFormat="1" ht="12.75">
      <c r="B133" s="7" t="s">
        <v>30</v>
      </c>
    </row>
    <row r="134" ht="12.75" customHeight="1"/>
    <row r="135" s="6" customFormat="1" ht="12.75" customHeight="1">
      <c r="B135" s="6" t="s">
        <v>31</v>
      </c>
    </row>
    <row r="136" s="6" customFormat="1" ht="12.75" customHeight="1">
      <c r="B136" s="6" t="s">
        <v>120</v>
      </c>
    </row>
    <row r="137" ht="12.75" customHeight="1"/>
    <row r="138" ht="12.75" customHeight="1">
      <c r="F138" s="10" t="s">
        <v>121</v>
      </c>
    </row>
    <row r="139" ht="12.75" customHeight="1"/>
    <row r="140" spans="6:18" ht="13.5">
      <c r="F140" t="s">
        <v>11</v>
      </c>
      <c r="G140" s="10" t="s">
        <v>150</v>
      </c>
      <c r="I140" t="s">
        <v>149</v>
      </c>
      <c r="J140" s="10" t="s">
        <v>151</v>
      </c>
      <c r="L140" t="s">
        <v>12</v>
      </c>
      <c r="M140" s="10" t="s">
        <v>152</v>
      </c>
      <c r="O140" t="s">
        <v>13</v>
      </c>
      <c r="P140" s="10" t="s">
        <v>153</v>
      </c>
      <c r="R140" s="6"/>
    </row>
    <row r="141" spans="6:18" ht="13.5" customHeight="1">
      <c r="F141" t="s">
        <v>14</v>
      </c>
      <c r="G141" s="10" t="s">
        <v>154</v>
      </c>
      <c r="I141" t="s">
        <v>139</v>
      </c>
      <c r="J141" s="10" t="s">
        <v>155</v>
      </c>
      <c r="L141" t="s">
        <v>156</v>
      </c>
      <c r="M141" s="10" t="s">
        <v>157</v>
      </c>
      <c r="O141" t="s">
        <v>142</v>
      </c>
      <c r="P141" s="10" t="s">
        <v>158</v>
      </c>
      <c r="R141" s="6"/>
    </row>
    <row r="142" spans="6:16" ht="13.5">
      <c r="F142" t="s">
        <v>159</v>
      </c>
      <c r="G142" s="10" t="s">
        <v>160</v>
      </c>
      <c r="I142" t="s">
        <v>15</v>
      </c>
      <c r="J142" s="10" t="s">
        <v>161</v>
      </c>
      <c r="L142" t="s">
        <v>16</v>
      </c>
      <c r="M142" s="10" t="s">
        <v>162</v>
      </c>
      <c r="O142" t="s">
        <v>145</v>
      </c>
      <c r="P142" s="10" t="s">
        <v>163</v>
      </c>
    </row>
    <row r="143" spans="6:16" ht="13.5">
      <c r="F143" t="s">
        <v>164</v>
      </c>
      <c r="G143" s="10" t="s">
        <v>165</v>
      </c>
      <c r="I143" t="s">
        <v>32</v>
      </c>
      <c r="J143" s="10" t="s">
        <v>166</v>
      </c>
      <c r="L143" t="s">
        <v>33</v>
      </c>
      <c r="M143" s="10" t="s">
        <v>167</v>
      </c>
      <c r="O143" t="s">
        <v>34</v>
      </c>
      <c r="P143" s="10" t="s">
        <v>168</v>
      </c>
    </row>
    <row r="144" spans="6:16" ht="13.5">
      <c r="F144" t="s">
        <v>169</v>
      </c>
      <c r="G144" s="10" t="s">
        <v>170</v>
      </c>
      <c r="I144" t="s">
        <v>35</v>
      </c>
      <c r="J144" s="10" t="s">
        <v>171</v>
      </c>
      <c r="L144" t="s">
        <v>172</v>
      </c>
      <c r="M144" s="10" t="s">
        <v>173</v>
      </c>
      <c r="O144" t="s">
        <v>36</v>
      </c>
      <c r="P144" s="10" t="s">
        <v>174</v>
      </c>
    </row>
    <row r="213" spans="1:18" s="6" customFormat="1" ht="13.5" customHeight="1">
      <c r="A213" s="7"/>
      <c r="B213" s="10"/>
      <c r="C213" s="10"/>
      <c r="D213" s="10"/>
      <c r="E213" s="8"/>
      <c r="F213" s="8"/>
      <c r="G213" s="10"/>
      <c r="H213" s="8"/>
      <c r="I213" s="8"/>
      <c r="J213" s="10"/>
      <c r="K213" s="8"/>
      <c r="L213" s="8"/>
      <c r="M213" s="10"/>
      <c r="N213" s="8"/>
      <c r="O213" s="8"/>
      <c r="P213" s="10"/>
      <c r="Q213" s="8"/>
      <c r="R213" s="8"/>
    </row>
    <row r="214" spans="2:16" s="6" customFormat="1" ht="13.5" customHeight="1">
      <c r="B214" s="10"/>
      <c r="C214" s="10"/>
      <c r="D214" s="10"/>
      <c r="E214" s="10"/>
      <c r="F214" s="10"/>
      <c r="G214" s="10"/>
      <c r="H214" s="10"/>
      <c r="I214" s="10"/>
      <c r="J214" s="10"/>
      <c r="M214" s="10"/>
      <c r="P214" s="10"/>
    </row>
    <row r="230" spans="7:16" s="6" customFormat="1" ht="13.5" customHeight="1">
      <c r="G230" s="10"/>
      <c r="J230" s="10"/>
      <c r="M230" s="10"/>
      <c r="P230" s="10"/>
    </row>
    <row r="231" spans="7:16" s="6" customFormat="1" ht="13.5" customHeight="1">
      <c r="G231" s="10"/>
      <c r="J231" s="10"/>
      <c r="M231" s="10"/>
      <c r="P231" s="10"/>
    </row>
    <row r="232" spans="7:16" s="6" customFormat="1" ht="13.5" customHeight="1">
      <c r="G232" s="10"/>
      <c r="J232" s="10"/>
      <c r="M232" s="10"/>
      <c r="P232" s="10"/>
    </row>
    <row r="236" s="6" customFormat="1" ht="13.5" customHeight="1"/>
    <row r="237" ht="12.75">
      <c r="Q237" s="6"/>
    </row>
    <row r="238" ht="0" customHeight="1" hidden="1">
      <c r="Q238" s="6"/>
    </row>
    <row r="239" ht="12.75" hidden="1">
      <c r="Q239" s="6"/>
    </row>
    <row r="240" s="6" customFormat="1" ht="13.5" customHeight="1" hidden="1"/>
    <row r="252" s="6" customFormat="1" ht="13.5" customHeight="1"/>
    <row r="253" spans="1:19" s="2" customFormat="1" ht="13.5" customHeight="1">
      <c r="A253" s="6"/>
      <c r="B253" s="6"/>
      <c r="C253" s="6"/>
      <c r="D253" s="6"/>
      <c r="E253" s="6"/>
      <c r="F253" s="6"/>
      <c r="G253" s="6"/>
      <c r="I253" s="6"/>
      <c r="J253" s="6"/>
      <c r="K253" s="6"/>
      <c r="L253" s="6"/>
      <c r="M253" s="6"/>
      <c r="O253" s="6"/>
      <c r="P253" s="6"/>
      <c r="Q253" s="6"/>
      <c r="R253" s="6"/>
      <c r="S253" s="6"/>
    </row>
    <row r="254" spans="6:18" ht="13.5" customHeight="1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ht="13.5" customHeight="1">
      <c r="A255" s="6"/>
      <c r="B255" s="6"/>
      <c r="C255" s="6"/>
      <c r="D255" s="6"/>
      <c r="E255" s="6"/>
      <c r="F255" s="6"/>
      <c r="G255" s="6"/>
      <c r="I255" s="6"/>
      <c r="J255" s="6"/>
      <c r="K255" s="6"/>
      <c r="L255" s="6"/>
      <c r="M255" s="6"/>
      <c r="O255" s="6"/>
      <c r="P255" s="6"/>
      <c r="Q255" s="6"/>
      <c r="R255" s="6"/>
    </row>
    <row r="256" spans="6:18" ht="13.5" customHeight="1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ht="13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6:18" ht="13.5" customHeight="1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9" s="2" customFormat="1" ht="13.5" customHeight="1">
      <c r="A259"/>
      <c r="B259"/>
      <c r="C259"/>
      <c r="D259"/>
      <c r="E259"/>
      <c r="F259" s="6"/>
      <c r="G259" s="6"/>
      <c r="I259" s="6"/>
      <c r="J259" s="6"/>
      <c r="K259" s="6"/>
      <c r="L259" s="6"/>
      <c r="M259" s="6"/>
      <c r="O259" s="6"/>
      <c r="P259" s="6"/>
      <c r="Q259" s="6"/>
      <c r="R259" s="6"/>
      <c r="S259" s="6"/>
    </row>
    <row r="260" spans="2:17" ht="13.5" customHeight="1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2" spans="1:19" s="2" customFormat="1" ht="13.5" customHeight="1">
      <c r="A262"/>
      <c r="B262"/>
      <c r="C262"/>
      <c r="D262"/>
      <c r="E262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 s="2" customFormat="1" ht="13.5" customHeight="1">
      <c r="A263"/>
      <c r="B263"/>
      <c r="C263"/>
      <c r="D263"/>
      <c r="E263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ht="12.75">
      <c r="Q264" s="6"/>
    </row>
    <row r="265" spans="1:19" s="2" customFormat="1" ht="13.5" customHeight="1">
      <c r="A265"/>
      <c r="B265"/>
      <c r="C265"/>
      <c r="D265"/>
      <c r="E26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8" ht="13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ht="13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9" s="2" customFormat="1" ht="13.5" customHeight="1">
      <c r="A268"/>
      <c r="B268"/>
      <c r="C268"/>
      <c r="D268"/>
      <c r="E268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2:17" ht="13.5" customHeight="1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6:18" ht="13.5" customHeight="1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2:18" ht="13.5" customHeight="1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2:18" ht="13.5" customHeight="1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9" s="2" customFormat="1" ht="13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 s="2" customFormat="1" ht="13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 s="2" customFormat="1" ht="13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6:18" ht="13.5" customHeight="1"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ht="12.75">
      <c r="Q277" s="6"/>
    </row>
    <row r="278" spans="1:19" s="2" customFormat="1" ht="13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 s="2" customFormat="1" ht="13.5" customHeight="1">
      <c r="A279" s="6"/>
      <c r="B279"/>
      <c r="C279"/>
      <c r="D279"/>
      <c r="E279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 s="2" customFormat="1" ht="13.5" customHeight="1">
      <c r="A280" s="6"/>
      <c r="B280"/>
      <c r="C280"/>
      <c r="D280"/>
      <c r="E280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ht="13.5" customHeight="1">
      <c r="Q281" s="6"/>
    </row>
    <row r="282" ht="13.5" customHeight="1">
      <c r="Q282" s="6"/>
    </row>
    <row r="283" spans="1:19" s="2" customFormat="1" ht="13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ht="13.5" customHeight="1">
      <c r="Q284" s="6"/>
    </row>
    <row r="285" spans="1:19" s="2" customFormat="1" ht="13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19" s="2" customFormat="1" ht="13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 s="2" customFormat="1" ht="13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 s="2" customFormat="1" ht="13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 s="2" customFormat="1" ht="13.5" customHeight="1">
      <c r="A289" s="6"/>
      <c r="B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1" spans="1:19" ht="13.5" customHeight="1">
      <c r="A291" s="6"/>
      <c r="F291" s="6"/>
      <c r="G291" s="6"/>
      <c r="H291" s="6"/>
      <c r="I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5" s="2" customFormat="1" ht="13.5" customHeight="1">
      <c r="A292" s="6"/>
      <c r="B292" s="6"/>
      <c r="C292" s="6"/>
      <c r="D292" s="6"/>
      <c r="E292" s="6"/>
    </row>
    <row r="293" spans="1:20" s="2" customFormat="1" ht="13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11"/>
    </row>
    <row r="294" spans="1:19" s="2" customFormat="1" ht="13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 s="2" customFormat="1" ht="13.5" customHeight="1">
      <c r="A295" s="6"/>
      <c r="B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16:17" ht="13.5" customHeight="1">
      <c r="P296" s="6"/>
      <c r="Q296" s="6"/>
    </row>
    <row r="297" spans="6:17" ht="13.5" customHeight="1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16:17" ht="13.5" customHeight="1">
      <c r="P298" s="6"/>
      <c r="Q298" s="6"/>
    </row>
    <row r="299" spans="16:17" ht="13.5" customHeight="1">
      <c r="P299" s="6"/>
      <c r="Q299" s="6"/>
    </row>
    <row r="300" spans="16:17" ht="13.5" customHeight="1">
      <c r="P300" s="6"/>
      <c r="Q300" s="6"/>
    </row>
    <row r="302" spans="6:17" ht="13.5" customHeight="1"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6:17" ht="13.5" customHeight="1"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5" spans="1:19" ht="13.5" customHeight="1">
      <c r="A305" s="6"/>
      <c r="B305" s="7"/>
      <c r="C305" s="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6:17" ht="13.5" customHeight="1">
      <c r="F306" s="6"/>
      <c r="G306" s="6"/>
      <c r="H306" s="6"/>
      <c r="I306" s="6"/>
      <c r="J306" s="6"/>
      <c r="K306" s="6"/>
      <c r="M306" s="6"/>
      <c r="N306" s="6"/>
      <c r="O306" s="6"/>
      <c r="P306" s="6"/>
      <c r="Q306" s="6"/>
    </row>
    <row r="308" s="6" customFormat="1" ht="13.5" customHeight="1">
      <c r="R308"/>
    </row>
    <row r="309" s="6" customFormat="1" ht="13.5" customHeight="1"/>
    <row r="310" s="6" customFormat="1" ht="13.5" customHeight="1"/>
    <row r="311" spans="2:18" ht="13.5" customHeight="1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="6" customFormat="1" ht="13.5" customHeight="1">
      <c r="R312"/>
    </row>
    <row r="313" s="6" customFormat="1" ht="13.5" customHeight="1"/>
    <row r="314" s="6" customFormat="1" ht="13.5" customHeight="1"/>
    <row r="315" spans="1:19" s="2" customFormat="1" ht="13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2:18" ht="13.5" customHeight="1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ht="13.5" customHeight="1">
      <c r="Q317" s="6"/>
    </row>
    <row r="318" spans="6:18" ht="13.5" customHeight="1"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6:18" ht="13.5" customHeight="1"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6:18" ht="13.5" customHeight="1"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2" s="6" customFormat="1" ht="13.5" customHeight="1"/>
    <row r="323" s="6" customFormat="1" ht="13.5" customHeight="1">
      <c r="R323"/>
    </row>
    <row r="324" spans="6:18" ht="13.5" customHeight="1"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6:18" ht="13.5" customHeight="1"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9" s="2" customFormat="1" ht="13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6:18" ht="13.5" customHeight="1"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6:18" ht="13.5" customHeight="1"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6:17" ht="13.5" customHeight="1"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6:17" ht="13.5" customHeight="1"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ht="13.5" customHeight="1">
      <c r="Q331" s="6"/>
    </row>
    <row r="332" spans="6:17" ht="13.5" customHeight="1"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6:17" ht="13.5" customHeight="1"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5" s="6" customFormat="1" ht="13.5" customHeight="1"/>
    <row r="336" spans="1:19" s="2" customFormat="1" ht="13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2:18" ht="13.5" customHeight="1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51" ht="13.5" customHeight="1">
      <c r="Q351" s="6"/>
    </row>
    <row r="352" ht="13.5" customHeight="1">
      <c r="Q352" s="6"/>
    </row>
    <row r="353" ht="13.5" customHeight="1">
      <c r="Q353" s="6"/>
    </row>
    <row r="354" ht="13.5" customHeight="1">
      <c r="Q354" s="6"/>
    </row>
    <row r="355" ht="13.5" customHeight="1">
      <c r="R355" s="6"/>
    </row>
    <row r="362" ht="13.5" customHeight="1">
      <c r="Q362" s="6"/>
    </row>
    <row r="363" ht="13.5" customHeight="1">
      <c r="Q363" s="6"/>
    </row>
    <row r="364" ht="13.5" customHeight="1">
      <c r="Q364" s="6"/>
    </row>
    <row r="365" ht="13.5" customHeight="1">
      <c r="Q365" s="6"/>
    </row>
    <row r="366" ht="13.5" customHeight="1">
      <c r="Q366" s="6"/>
    </row>
    <row r="367" ht="13.5" customHeight="1">
      <c r="Q367" s="6"/>
    </row>
    <row r="368" ht="15" customHeight="1">
      <c r="Q368" s="6"/>
    </row>
    <row r="369" ht="15" customHeight="1">
      <c r="Q369" s="6"/>
    </row>
    <row r="370" ht="15" customHeight="1">
      <c r="Q370" s="6"/>
    </row>
    <row r="371" ht="15" customHeight="1">
      <c r="Q371" s="6"/>
    </row>
    <row r="372" ht="15" customHeight="1">
      <c r="Q372" s="6"/>
    </row>
    <row r="373" ht="15" customHeight="1">
      <c r="Q373" s="6"/>
    </row>
    <row r="374" ht="15" customHeight="1">
      <c r="Q374" s="6"/>
    </row>
    <row r="375" ht="15" customHeight="1">
      <c r="Q375" s="6"/>
    </row>
    <row r="376" ht="15" customHeight="1">
      <c r="Q376" s="6"/>
    </row>
    <row r="377" ht="15" customHeight="1">
      <c r="Q377" s="6"/>
    </row>
    <row r="378" ht="15" customHeight="1">
      <c r="Q378" s="6"/>
    </row>
    <row r="379" ht="15" customHeight="1">
      <c r="Q379" s="6"/>
    </row>
    <row r="380" ht="15" customHeight="1">
      <c r="Q380" s="6"/>
    </row>
    <row r="381" ht="15" customHeight="1">
      <c r="Q381" s="6"/>
    </row>
    <row r="382" ht="15" customHeight="1">
      <c r="Q382" s="6"/>
    </row>
    <row r="383" ht="15" customHeight="1">
      <c r="Q383" s="6"/>
    </row>
    <row r="384" ht="15" customHeight="1">
      <c r="Q384" s="6"/>
    </row>
    <row r="385" ht="15" customHeight="1">
      <c r="Q385" s="6"/>
    </row>
    <row r="386" ht="15" customHeight="1">
      <c r="Q386" s="6"/>
    </row>
    <row r="387" ht="15" customHeight="1">
      <c r="Q387" s="6"/>
    </row>
    <row r="388" ht="15" customHeight="1">
      <c r="Q388" s="6"/>
    </row>
    <row r="389" ht="15" customHeight="1">
      <c r="Q389" s="6"/>
    </row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</sheetData>
  <printOptions/>
  <pageMargins left="0.64" right="0.44" top="0.62" bottom="0.51" header="0.5118110236220472" footer="0.5118110236220472"/>
  <pageSetup horizontalDpi="360" verticalDpi="360" orientation="portrait" paperSize="9"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4"/>
  <sheetViews>
    <sheetView workbookViewId="0" topLeftCell="A75">
      <selection activeCell="C30" sqref="C30"/>
    </sheetView>
  </sheetViews>
  <sheetFormatPr defaultColWidth="9.00390625" defaultRowHeight="12.75"/>
  <sheetData>
    <row r="1" ht="12.75">
      <c r="R1">
        <v>2</v>
      </c>
    </row>
    <row r="2" spans="1:52" s="2" customFormat="1" ht="13.5" customHeight="1">
      <c r="A2"/>
      <c r="B2"/>
      <c r="C2"/>
      <c r="D2"/>
      <c r="E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R2" s="6">
        <v>14</v>
      </c>
      <c r="S2"/>
      <c r="T2"/>
      <c r="U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2:18" ht="13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>
        <v>4</v>
      </c>
    </row>
    <row r="4" spans="6:18" ht="13.5" customHeight="1">
      <c r="F4" s="6"/>
      <c r="G4" s="6"/>
      <c r="H4" s="6"/>
      <c r="I4" s="6"/>
      <c r="J4" s="6"/>
      <c r="K4" s="6"/>
      <c r="L4" s="6"/>
      <c r="M4" s="6"/>
      <c r="N4" s="6"/>
      <c r="O4" s="6"/>
      <c r="P4" s="6"/>
      <c r="R4">
        <v>8</v>
      </c>
    </row>
    <row r="5" spans="6:18" ht="13.5" customHeight="1">
      <c r="F5" s="6"/>
      <c r="G5" s="6"/>
      <c r="H5" s="6"/>
      <c r="I5" s="6"/>
      <c r="J5" s="6"/>
      <c r="K5" s="6"/>
      <c r="L5" s="6"/>
      <c r="M5" s="6"/>
      <c r="N5" s="6"/>
      <c r="O5" s="6"/>
      <c r="P5" s="6"/>
      <c r="R5" s="6"/>
    </row>
    <row r="6" spans="6:18" ht="13.5" customHeight="1">
      <c r="F6" s="6"/>
      <c r="G6" s="6"/>
      <c r="H6" s="6"/>
      <c r="I6" s="6"/>
      <c r="J6" s="6"/>
      <c r="K6" s="6"/>
      <c r="L6" s="6"/>
      <c r="M6" s="6"/>
      <c r="N6" s="6"/>
      <c r="O6" s="6"/>
      <c r="P6" s="6"/>
      <c r="R6" s="6">
        <v>13</v>
      </c>
    </row>
    <row r="7" spans="6:18" ht="13.5" customHeight="1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11" spans="1:19" s="2" customFormat="1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ht="12.75">
      <c r="R12" s="6"/>
    </row>
    <row r="16" spans="6:19" ht="12.7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20" spans="6:21" ht="13.5" customHeight="1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R20" s="6"/>
      <c r="S20" s="6"/>
      <c r="T20" s="2"/>
      <c r="U20" s="2"/>
    </row>
    <row r="22" spans="1:19" s="2" customFormat="1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6:18" ht="12.7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7</v>
      </c>
    </row>
    <row r="24" spans="6:18" ht="12.7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8</v>
      </c>
    </row>
    <row r="25" ht="12.75">
      <c r="R25">
        <v>15</v>
      </c>
    </row>
    <row r="26" spans="1:19" s="2" customFormat="1" ht="13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6:18" ht="12.75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6:18" ht="12.75"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9</v>
      </c>
    </row>
    <row r="29" spans="17:18" ht="13.5" customHeight="1">
      <c r="Q29" s="6"/>
      <c r="R29">
        <v>21</v>
      </c>
    </row>
    <row r="30" spans="1:19" s="2" customFormat="1" ht="13.5" customHeight="1">
      <c r="A30" s="6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>
        <v>16</v>
      </c>
      <c r="S30" s="6"/>
    </row>
    <row r="31" spans="6:18" ht="12.75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6</v>
      </c>
    </row>
    <row r="32" spans="6:18" ht="12.75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5</v>
      </c>
    </row>
    <row r="33" ht="13.5" customHeight="1">
      <c r="Q33" s="6"/>
    </row>
    <row r="34" spans="1:20" s="2" customFormat="1" ht="13.5" customHeight="1">
      <c r="A34" s="6"/>
      <c r="B34" s="6"/>
      <c r="C34" s="6"/>
      <c r="D34" s="6"/>
      <c r="E34" s="6"/>
      <c r="F34"/>
      <c r="G34"/>
      <c r="H34"/>
      <c r="I34"/>
      <c r="J34"/>
      <c r="K34"/>
      <c r="L34"/>
      <c r="M34"/>
      <c r="N34"/>
      <c r="O34"/>
      <c r="P34" s="6"/>
      <c r="Q34" s="6"/>
      <c r="R34">
        <v>13</v>
      </c>
      <c r="S34"/>
      <c r="T34"/>
    </row>
    <row r="35" spans="6:20" ht="13.5" customHeight="1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11</v>
      </c>
      <c r="S35" s="6"/>
      <c r="T35" s="2"/>
    </row>
    <row r="36" spans="1:20" s="2" customFormat="1" ht="13.5" customHeight="1">
      <c r="A36" s="6"/>
      <c r="B36" s="6"/>
      <c r="C36" s="6"/>
      <c r="D36" s="6"/>
      <c r="E36" s="6"/>
      <c r="F36"/>
      <c r="G36"/>
      <c r="H36"/>
      <c r="I36"/>
      <c r="J36"/>
      <c r="K36"/>
      <c r="L36"/>
      <c r="M36"/>
      <c r="N36"/>
      <c r="O36"/>
      <c r="P36" s="6"/>
      <c r="Q36" s="6"/>
      <c r="R36">
        <v>15</v>
      </c>
      <c r="S36"/>
      <c r="T36"/>
    </row>
    <row r="37" spans="1:19" s="2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9</v>
      </c>
      <c r="S37" s="6"/>
    </row>
    <row r="38" spans="6:18" ht="13.5" customHeight="1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R38" s="6">
        <v>8</v>
      </c>
    </row>
    <row r="40" spans="16:18" ht="13.5" customHeight="1">
      <c r="P40" s="6"/>
      <c r="Q40" s="6"/>
      <c r="R40">
        <v>21</v>
      </c>
    </row>
    <row r="41" spans="1:20" s="2" customFormat="1" ht="13.5" customHeight="1">
      <c r="A41" s="6"/>
      <c r="B41" s="6"/>
      <c r="C41" s="6"/>
      <c r="D41" s="6"/>
      <c r="E41" s="6"/>
      <c r="F41"/>
      <c r="G41"/>
      <c r="H41"/>
      <c r="I41"/>
      <c r="J41"/>
      <c r="K41"/>
      <c r="L41"/>
      <c r="M41"/>
      <c r="N41"/>
      <c r="O41"/>
      <c r="P41" s="6"/>
      <c r="Q41" s="6"/>
      <c r="R41">
        <v>18</v>
      </c>
      <c r="S41"/>
      <c r="T41"/>
    </row>
    <row r="42" ht="12.75">
      <c r="R42">
        <v>16</v>
      </c>
    </row>
    <row r="43" ht="12.75">
      <c r="R43">
        <v>15</v>
      </c>
    </row>
    <row r="44" spans="1:20" s="2" customFormat="1" ht="13.5" customHeight="1">
      <c r="A44" s="6"/>
      <c r="B44" s="6"/>
      <c r="C44" s="6"/>
      <c r="D44" s="6"/>
      <c r="E44" s="6"/>
      <c r="F44"/>
      <c r="G44"/>
      <c r="H44"/>
      <c r="I44"/>
      <c r="J44"/>
      <c r="K44"/>
      <c r="L44"/>
      <c r="M44"/>
      <c r="N44"/>
      <c r="O44"/>
      <c r="P44" s="6"/>
      <c r="Q44" s="6"/>
      <c r="R44">
        <v>8</v>
      </c>
      <c r="S44"/>
      <c r="T44"/>
    </row>
    <row r="45" spans="6:20" ht="13.5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>
        <v>7</v>
      </c>
      <c r="S45" s="6"/>
      <c r="T45" s="2"/>
    </row>
    <row r="46" spans="6:20" ht="13.5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>
        <v>5</v>
      </c>
      <c r="S46" s="6"/>
      <c r="T46" s="2"/>
    </row>
    <row r="47" spans="16:17" ht="13.5" customHeight="1">
      <c r="P47" s="6"/>
      <c r="Q47" s="6"/>
    </row>
    <row r="48" spans="6:18" ht="13.5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v>10.5</v>
      </c>
    </row>
    <row r="49" spans="2:18" ht="13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R49">
        <v>10.5</v>
      </c>
    </row>
    <row r="50" spans="6:18" ht="13.5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>
        <v>8</v>
      </c>
    </row>
    <row r="51" spans="6:18" ht="13.5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>
        <v>25</v>
      </c>
    </row>
    <row r="52" spans="6:18" ht="13.5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>
        <v>21</v>
      </c>
    </row>
    <row r="54" ht="12.75">
      <c r="R54">
        <v>21</v>
      </c>
    </row>
    <row r="55" s="6" customFormat="1" ht="13.5" customHeight="1">
      <c r="R55">
        <v>16</v>
      </c>
    </row>
    <row r="56" spans="6:18" ht="13.5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>
        <v>10</v>
      </c>
    </row>
    <row r="57" ht="12.75">
      <c r="R57">
        <v>5</v>
      </c>
    </row>
    <row r="58" s="6" customFormat="1" ht="13.5" customHeight="1"/>
    <row r="59" spans="2:18" ht="13.5" customHeight="1">
      <c r="B59" s="6"/>
      <c r="C59" s="6"/>
      <c r="D59" s="6"/>
      <c r="E59" s="6"/>
      <c r="G59" s="6"/>
      <c r="J59" s="6"/>
      <c r="K59" s="6"/>
      <c r="L59" s="6"/>
      <c r="N59" s="6"/>
      <c r="P59" s="6"/>
      <c r="Q59" s="6"/>
      <c r="R59" s="6">
        <v>14</v>
      </c>
    </row>
    <row r="60" spans="2:18" ht="13.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ht="12.75">
      <c r="R61">
        <v>18</v>
      </c>
    </row>
    <row r="62" s="6" customFormat="1" ht="13.5" customHeight="1"/>
    <row r="63" ht="12.75">
      <c r="R63">
        <v>21</v>
      </c>
    </row>
    <row r="64" spans="1:19" s="2" customFormat="1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ht="12.75">
      <c r="R65" s="6">
        <v>27.5</v>
      </c>
    </row>
    <row r="66" ht="13.5" customHeight="1">
      <c r="R66" s="6">
        <v>21</v>
      </c>
    </row>
    <row r="67" spans="6:18" ht="13.5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6:18" ht="13.5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6:18" ht="13.5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1" s="6" customFormat="1" ht="13.5" customHeight="1"/>
    <row r="72" s="6" customFormat="1" ht="13.5" customHeight="1">
      <c r="R72"/>
    </row>
    <row r="73" spans="6:18" ht="13.5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6:18" ht="13.5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9" s="2" customFormat="1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6:18" ht="13.5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6:18" ht="13.5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6:17" ht="13.5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6:17" ht="13.5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ht="13.5" customHeight="1">
      <c r="Q80" s="6"/>
    </row>
    <row r="81" spans="6:17" ht="13.5" customHeight="1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6:17" ht="13.5" customHeight="1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4" s="6" customFormat="1" ht="13.5" customHeight="1"/>
    <row r="85" spans="1:19" s="2" customFormat="1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2:18" ht="13.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100" ht="13.5" customHeight="1">
      <c r="Q100" s="6"/>
    </row>
    <row r="101" ht="13.5" customHeight="1">
      <c r="Q101" s="6"/>
    </row>
    <row r="102" ht="13.5" customHeight="1">
      <c r="Q102" s="6"/>
    </row>
    <row r="103" ht="13.5" customHeight="1">
      <c r="Q103" s="6"/>
    </row>
    <row r="104" ht="13.5" customHeight="1">
      <c r="R104" s="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2003-09-29T06:22:18Z</cp:lastPrinted>
  <dcterms:created xsi:type="dcterms:W3CDTF">2002-01-18T11:46:41Z</dcterms:created>
  <dcterms:modified xsi:type="dcterms:W3CDTF">2004-08-17T12:08:24Z</dcterms:modified>
  <cp:category/>
  <cp:version/>
  <cp:contentType/>
  <cp:contentStatus/>
</cp:coreProperties>
</file>